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มข ปตรี มีงานทำ 50-51-52" sheetId="1" r:id="rId1"/>
  </sheets>
  <definedNames/>
  <calcPr fullCalcOnLoad="1"/>
</workbook>
</file>

<file path=xl/sharedStrings.xml><?xml version="1.0" encoding="utf-8"?>
<sst xmlns="http://schemas.openxmlformats.org/spreadsheetml/2006/main" count="159" uniqueCount="60">
  <si>
    <t>A</t>
  </si>
  <si>
    <t>B</t>
  </si>
  <si>
    <t>C</t>
  </si>
  <si>
    <t>D</t>
  </si>
  <si>
    <t>E</t>
  </si>
  <si>
    <t>ผู้สำเร็จการศึกษา</t>
  </si>
  <si>
    <t>ผู้ตอบแบบสำรวจ</t>
  </si>
  <si>
    <t>ผู้มีงานงานและประกอบอาชีพอิสระ</t>
  </si>
  <si>
    <t>ผู้ที่ศึกษาต่อ</t>
  </si>
  <si>
    <t>มีงานเดิมอยู่ก่อนแล้ว</t>
  </si>
  <si>
    <t xml:space="preserve">กลุ่มสาขา
</t>
  </si>
  <si>
    <t>/คณะ หน่วยงาน</t>
  </si>
  <si>
    <t>วิทยาศาสตร์เทคโนโลยี</t>
  </si>
  <si>
    <t>คณะเกษตรศาสตร์</t>
  </si>
  <si>
    <t>คณะวิทยาศาสตร์</t>
  </si>
  <si>
    <t>คณะวิศวกรรมศาสตร์</t>
  </si>
  <si>
    <t>คณะเทคโนโลยี</t>
  </si>
  <si>
    <t>คณะสถาปัตยกรรมศาสตร์</t>
  </si>
  <si>
    <t>วิทยาศาสตร์สุขภาพ</t>
  </si>
  <si>
    <t>คณะแพทยศาสตร์</t>
  </si>
  <si>
    <t>คณะทันตแพทยศาสตร์</t>
  </si>
  <si>
    <t>คณะเภสัชศาสตร์</t>
  </si>
  <si>
    <t>คณะพยาบาลศาสตร์</t>
  </si>
  <si>
    <t>คณะสาธารณสุขศาสตร์</t>
  </si>
  <si>
    <t>คณะสัตวแพทยศาสตร์</t>
  </si>
  <si>
    <t>มนุษยศาสตร์และสังคมศาสตร์</t>
  </si>
  <si>
    <t>คณะมนุษยศาสตร์และสังคมศาสตร์</t>
  </si>
  <si>
    <t>คณะศึกษาศาสตร์</t>
  </si>
  <si>
    <t>คณะวิทยาการจัดการ</t>
  </si>
  <si>
    <t>คณะศิลปกรรมศาสตร์</t>
  </si>
  <si>
    <t>คณะนิติศาสตร์</t>
  </si>
  <si>
    <t>วิทยาเขตหนองค่าย</t>
  </si>
  <si>
    <t>รวม</t>
  </si>
  <si>
    <t>หมายเหตุ</t>
  </si>
  <si>
    <t xml:space="preserve"> = จำนวนนักศึกษาระดับปริญญาตรีที่สำเร็จการศึกษาในแต่ละปีการศึกษา</t>
  </si>
  <si>
    <t xml:space="preserve"> = จำนวนผู้ตอบแบบสำรวจการมีงานทำของบัณฑิต</t>
  </si>
  <si>
    <t xml:space="preserve"> = จำนวนผู้มีงานทำและประกอบอาชีพอิสระในระยะเวลา 1 ปี</t>
  </si>
  <si>
    <t xml:space="preserve"> = จำนวนผู้ศึกษาต่อ</t>
  </si>
  <si>
    <t xml:space="preserve"> = จำนวนผู้มีงานทำอยู่ก่อนการเข้ามาศึกษาในแต่ละหลักสูตร</t>
  </si>
  <si>
    <t xml:space="preserve"> = ปีการศึกษา 2550</t>
  </si>
  <si>
    <t xml:space="preserve"> = ปีการศึกษา 2551</t>
  </si>
  <si>
    <t xml:space="preserve"> = ปีการศึกษา 2552</t>
  </si>
  <si>
    <t>การคำนวณ : ร้อยละของบัณฑิตที่มีงานทำหรือประกอบอาชีพอิสระภายในระยะเวลา 1 ปี</t>
  </si>
  <si>
    <t>สูตร</t>
  </si>
  <si>
    <t>จำนวนผู้ตอบแบบสำรวจการมีงานทำของบัณฑิต</t>
  </si>
  <si>
    <t>จำนวนผู้มีงานทำหรือประกอบอาชีพอิสระ x 100</t>
  </si>
  <si>
    <t>ร้อยละของการมีงานทำของบัณฑิตระดับปริญญาตรี</t>
  </si>
  <si>
    <t>จำนวนผู้ตอบแบบสำรวจ - ผู้ที่ศึกษาต่อ - ผู้มีงานเดิมอยู่ก่อนแล้ว</t>
  </si>
  <si>
    <t>ตัวเศษ</t>
  </si>
  <si>
    <t>F</t>
  </si>
  <si>
    <r>
      <rPr>
        <u val="single"/>
        <sz val="14"/>
        <color indexed="8"/>
        <rFont val="Norasi"/>
        <family val="0"/>
      </rPr>
      <t>ตัวส่วน</t>
    </r>
    <r>
      <rPr>
        <sz val="14"/>
        <color indexed="8"/>
        <rFont val="Norasi"/>
        <family val="0"/>
      </rPr>
      <t xml:space="preserve">
F = B-D-E    เมื่อ F จำนวนผู้ตอบแบบสำรวจที่ไม่นับรวมผู้ที่ศึกษาต่อและผู้ที่มีงานเดิมอยู่ก่อนแล้ว</t>
    </r>
  </si>
  <si>
    <t>ร้อยละของการมีงานทำหรือประกอบอาชีพอิสระ</t>
  </si>
  <si>
    <r>
      <t xml:space="preserve"> = </t>
    </r>
    <r>
      <rPr>
        <u val="single"/>
        <sz val="14"/>
        <color indexed="8"/>
        <rFont val="Norasi"/>
        <family val="0"/>
      </rPr>
      <t>C x 100</t>
    </r>
    <r>
      <rPr>
        <sz val="14"/>
        <color indexed="8"/>
        <rFont val="Norasi"/>
        <family val="0"/>
      </rPr>
      <t xml:space="preserve">
  F</t>
    </r>
  </si>
  <si>
    <t xml:space="preserve"> ปี 50</t>
  </si>
  <si>
    <t>ปี 51</t>
  </si>
  <si>
    <t>ปี 52</t>
  </si>
  <si>
    <t>เฉลี่ย</t>
  </si>
  <si>
    <t>ข้อมูลสารสนเทศด้านการมีงานทำของบัณฑิตระดับปริญญาบัณฑิต  ปีการศึกษา 2550-2552  มหาวิทยาลัยขอนแก่น</t>
  </si>
  <si>
    <r>
      <rPr>
        <u val="single"/>
        <sz val="14"/>
        <color indexed="8"/>
        <rFont val="Norasi"/>
        <family val="0"/>
      </rPr>
      <t xml:space="preserve">จำนวนผู้มีงานทำหรือประกอบอาชีพอิสระ </t>
    </r>
    <r>
      <rPr>
        <sz val="14"/>
        <color indexed="8"/>
        <rFont val="Norasi"/>
        <family val="0"/>
      </rPr>
      <t>ที่ได้อ้างอิงจากระบบภาวะการหางานทำของบัณฑิตของ สกอ ไม่ได้นับรวมจำนวนผู้ที่ศึกษาต่อ และผู้ที่มีงานเดิมอยู่ก่อนแล้ว</t>
    </r>
  </si>
  <si>
    <t>*****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</si>
</sst>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Norasi"/>
      <family val="0"/>
    </font>
    <font>
      <sz val="16"/>
      <color indexed="8"/>
      <name val="Norasi"/>
      <family val="0"/>
    </font>
    <font>
      <sz val="12"/>
      <color indexed="8"/>
      <name val="Norasi"/>
      <family val="0"/>
    </font>
    <font>
      <sz val="14"/>
      <color indexed="8"/>
      <name val="Norasi"/>
      <family val="0"/>
    </font>
    <font>
      <b/>
      <sz val="11"/>
      <color indexed="8"/>
      <name val="Norasi"/>
      <family val="0"/>
    </font>
    <font>
      <b/>
      <sz val="16"/>
      <color indexed="8"/>
      <name val="Norasi"/>
      <family val="0"/>
    </font>
    <font>
      <b/>
      <sz val="14"/>
      <color indexed="8"/>
      <name val="Norasi"/>
      <family val="0"/>
    </font>
    <font>
      <u val="single"/>
      <sz val="14"/>
      <color indexed="8"/>
      <name val="Norasi"/>
      <family val="0"/>
    </font>
    <font>
      <b/>
      <sz val="12"/>
      <color indexed="8"/>
      <name val="Norasi"/>
      <family val="0"/>
    </font>
    <font>
      <sz val="12"/>
      <name val="Norasi"/>
      <family val="0"/>
    </font>
    <font>
      <sz val="15"/>
      <color indexed="8"/>
      <name val="Norasi"/>
      <family val="0"/>
    </font>
    <font>
      <b/>
      <sz val="10"/>
      <color indexed="8"/>
      <name val="Noras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Norasi"/>
      <family val="0"/>
    </font>
    <font>
      <sz val="14"/>
      <color theme="1"/>
      <name val="Norasi"/>
      <family val="0"/>
    </font>
    <font>
      <sz val="12"/>
      <color theme="1"/>
      <name val="Norasi"/>
      <family val="0"/>
    </font>
    <font>
      <b/>
      <sz val="14"/>
      <color theme="1"/>
      <name val="Norasi"/>
      <family val="0"/>
    </font>
    <font>
      <b/>
      <sz val="12"/>
      <color theme="1"/>
      <name val="Norasi"/>
      <family val="0"/>
    </font>
    <font>
      <sz val="16"/>
      <color theme="1"/>
      <name val="Norasi"/>
      <family val="0"/>
    </font>
    <font>
      <b/>
      <sz val="16"/>
      <color theme="1"/>
      <name val="Norasi"/>
      <family val="0"/>
    </font>
    <font>
      <sz val="15"/>
      <color theme="1"/>
      <name val="Norasi"/>
      <family val="0"/>
    </font>
    <font>
      <b/>
      <sz val="10"/>
      <color theme="1"/>
      <name val="Norasi"/>
      <family val="0"/>
    </font>
    <font>
      <b/>
      <sz val="11"/>
      <color theme="1"/>
      <name val="Norasi"/>
      <family val="0"/>
    </font>
    <font>
      <u val="single"/>
      <sz val="14"/>
      <color theme="1"/>
      <name val="Noras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double"/>
      <bottom style="double"/>
    </border>
    <border>
      <left/>
      <right/>
      <top style="hair"/>
      <bottom/>
    </border>
    <border>
      <left style="thin"/>
      <right/>
      <top style="hair"/>
      <bottom style="thin"/>
    </border>
    <border>
      <left/>
      <right/>
      <top style="double"/>
      <bottom style="double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7" fillId="0" borderId="0" xfId="0" applyFont="1" applyFill="1" applyAlignment="1">
      <alignment vertical="top" wrapText="1"/>
    </xf>
    <xf numFmtId="0" fontId="47" fillId="34" borderId="16" xfId="0" applyFont="1" applyFill="1" applyBorder="1" applyAlignment="1">
      <alignment vertical="top" wrapText="1"/>
    </xf>
    <xf numFmtId="0" fontId="47" fillId="34" borderId="17" xfId="0" applyFont="1" applyFill="1" applyBorder="1" applyAlignment="1">
      <alignment vertical="top" wrapText="1"/>
    </xf>
    <xf numFmtId="0" fontId="47" fillId="34" borderId="14" xfId="0" applyFont="1" applyFill="1" applyBorder="1" applyAlignment="1">
      <alignment vertical="top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3" fontId="51" fillId="0" borderId="22" xfId="0" applyNumberFormat="1" applyFont="1" applyBorder="1" applyAlignment="1">
      <alignment vertical="top" wrapText="1"/>
    </xf>
    <xf numFmtId="3" fontId="51" fillId="0" borderId="23" xfId="0" applyNumberFormat="1" applyFont="1" applyBorder="1" applyAlignment="1">
      <alignment vertical="top" wrapText="1"/>
    </xf>
    <xf numFmtId="3" fontId="51" fillId="0" borderId="24" xfId="0" applyNumberFormat="1" applyFont="1" applyBorder="1" applyAlignment="1">
      <alignment vertical="top" wrapText="1"/>
    </xf>
    <xf numFmtId="3" fontId="51" fillId="0" borderId="0" xfId="0" applyNumberFormat="1" applyFont="1" applyAlignment="1">
      <alignment vertical="top" wrapText="1"/>
    </xf>
    <xf numFmtId="3" fontId="50" fillId="0" borderId="22" xfId="0" applyNumberFormat="1" applyFont="1" applyBorder="1" applyAlignment="1">
      <alignment horizontal="right" vertical="top" wrapText="1"/>
    </xf>
    <xf numFmtId="4" fontId="51" fillId="0" borderId="0" xfId="0" applyNumberFormat="1" applyFont="1" applyBorder="1" applyAlignment="1">
      <alignment horizontal="right" vertical="top" wrapText="1"/>
    </xf>
    <xf numFmtId="4" fontId="51" fillId="33" borderId="0" xfId="0" applyNumberFormat="1" applyFont="1" applyFill="1" applyAlignment="1">
      <alignment horizontal="center" vertical="top" wrapText="1"/>
    </xf>
    <xf numFmtId="4" fontId="51" fillId="0" borderId="0" xfId="0" applyNumberFormat="1" applyFont="1" applyAlignment="1">
      <alignment vertical="top" wrapText="1"/>
    </xf>
    <xf numFmtId="4" fontId="51" fillId="0" borderId="25" xfId="0" applyNumberFormat="1" applyFont="1" applyBorder="1" applyAlignment="1">
      <alignment horizontal="center" vertical="top" wrapText="1"/>
    </xf>
    <xf numFmtId="4" fontId="51" fillId="0" borderId="19" xfId="0" applyNumberFormat="1" applyFont="1" applyBorder="1" applyAlignment="1">
      <alignment horizontal="center" vertical="top" wrapText="1"/>
    </xf>
    <xf numFmtId="0" fontId="50" fillId="0" borderId="26" xfId="0" applyFont="1" applyBorder="1" applyAlignment="1">
      <alignment horizontal="center" vertical="top" wrapText="1"/>
    </xf>
    <xf numFmtId="0" fontId="50" fillId="0" borderId="27" xfId="0" applyFont="1" applyBorder="1" applyAlignment="1">
      <alignment horizontal="center" vertical="top" wrapText="1"/>
    </xf>
    <xf numFmtId="4" fontId="52" fillId="0" borderId="25" xfId="0" applyNumberFormat="1" applyFont="1" applyBorder="1" applyAlignment="1">
      <alignment horizontal="center" vertical="top" wrapText="1"/>
    </xf>
    <xf numFmtId="4" fontId="52" fillId="0" borderId="28" xfId="0" applyNumberFormat="1" applyFont="1" applyBorder="1" applyAlignment="1">
      <alignment horizontal="center" vertical="top" wrapText="1"/>
    </xf>
    <xf numFmtId="4" fontId="53" fillId="0" borderId="25" xfId="0" applyNumberFormat="1" applyFont="1" applyBorder="1" applyAlignment="1">
      <alignment vertical="top" wrapText="1"/>
    </xf>
    <xf numFmtId="3" fontId="54" fillId="0" borderId="22" xfId="0" applyNumberFormat="1" applyFont="1" applyBorder="1" applyAlignment="1">
      <alignment horizontal="right" vertical="top" wrapText="1"/>
    </xf>
    <xf numFmtId="3" fontId="54" fillId="0" borderId="29" xfId="0" applyNumberFormat="1" applyFont="1" applyBorder="1" applyAlignment="1">
      <alignment horizontal="right" vertical="top" wrapText="1"/>
    </xf>
    <xf numFmtId="4" fontId="50" fillId="0" borderId="30" xfId="0" applyNumberFormat="1" applyFont="1" applyBorder="1" applyAlignment="1">
      <alignment horizontal="center" vertical="top" wrapText="1"/>
    </xf>
    <xf numFmtId="3" fontId="51" fillId="0" borderId="0" xfId="0" applyNumberFormat="1" applyFont="1" applyBorder="1" applyAlignment="1">
      <alignment vertical="top" wrapText="1"/>
    </xf>
    <xf numFmtId="3" fontId="51" fillId="0" borderId="31" xfId="0" applyNumberFormat="1" applyFont="1" applyBorder="1" applyAlignment="1">
      <alignment vertical="top" wrapText="1"/>
    </xf>
    <xf numFmtId="4" fontId="51" fillId="0" borderId="0" xfId="0" applyNumberFormat="1" applyFont="1" applyAlignment="1">
      <alignment horizontal="right" vertical="top" wrapText="1"/>
    </xf>
    <xf numFmtId="4" fontId="51" fillId="35" borderId="32" xfId="0" applyNumberFormat="1" applyFont="1" applyFill="1" applyBorder="1" applyAlignment="1">
      <alignment horizontal="center" vertical="top" wrapText="1"/>
    </xf>
    <xf numFmtId="4" fontId="51" fillId="35" borderId="33" xfId="0" applyNumberFormat="1" applyFont="1" applyFill="1" applyBorder="1" applyAlignment="1">
      <alignment horizontal="center" vertical="top" wrapText="1"/>
    </xf>
    <xf numFmtId="3" fontId="48" fillId="33" borderId="13" xfId="0" applyNumberFormat="1" applyFont="1" applyFill="1" applyBorder="1" applyAlignment="1">
      <alignment horizontal="center" vertical="top" wrapText="1"/>
    </xf>
    <xf numFmtId="3" fontId="47" fillId="0" borderId="0" xfId="0" applyNumberFormat="1" applyFont="1" applyAlignment="1">
      <alignment vertical="top" wrapText="1"/>
    </xf>
    <xf numFmtId="4" fontId="52" fillId="35" borderId="3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31" xfId="0" applyFont="1" applyBorder="1" applyAlignment="1">
      <alignment horizontal="left" vertical="top" wrapText="1"/>
    </xf>
    <xf numFmtId="0" fontId="47" fillId="0" borderId="34" xfId="0" applyFont="1" applyBorder="1" applyAlignment="1">
      <alignment horizontal="left" vertical="top" wrapText="1"/>
    </xf>
    <xf numFmtId="3" fontId="52" fillId="34" borderId="35" xfId="0" applyNumberFormat="1" applyFont="1" applyFill="1" applyBorder="1" applyAlignment="1">
      <alignment horizontal="left" vertical="top" wrapText="1"/>
    </xf>
    <xf numFmtId="3" fontId="52" fillId="34" borderId="11" xfId="0" applyNumberFormat="1" applyFont="1" applyFill="1" applyBorder="1" applyAlignment="1">
      <alignment horizontal="left" vertical="top" wrapText="1"/>
    </xf>
    <xf numFmtId="3" fontId="49" fillId="33" borderId="36" xfId="0" applyNumberFormat="1" applyFont="1" applyFill="1" applyBorder="1" applyAlignment="1">
      <alignment horizontal="right" vertical="top" wrapText="1"/>
    </xf>
    <xf numFmtId="3" fontId="49" fillId="33" borderId="37" xfId="0" applyNumberFormat="1" applyFont="1" applyFill="1" applyBorder="1" applyAlignment="1">
      <alignment horizontal="right" vertical="top" wrapText="1"/>
    </xf>
    <xf numFmtId="0" fontId="52" fillId="0" borderId="31" xfId="0" applyFont="1" applyBorder="1" applyAlignment="1">
      <alignment horizontal="center" vertical="top" wrapText="1"/>
    </xf>
    <xf numFmtId="3" fontId="51" fillId="0" borderId="35" xfId="0" applyNumberFormat="1" applyFont="1" applyBorder="1" applyAlignment="1">
      <alignment horizontal="right" vertical="top" wrapText="1"/>
    </xf>
    <xf numFmtId="3" fontId="51" fillId="0" borderId="11" xfId="0" applyNumberFormat="1" applyFont="1" applyBorder="1" applyAlignment="1">
      <alignment horizontal="righ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38" xfId="0" applyFont="1" applyBorder="1" applyAlignment="1">
      <alignment horizontal="left" vertical="top" wrapText="1"/>
    </xf>
    <xf numFmtId="3" fontId="47" fillId="0" borderId="35" xfId="0" applyNumberFormat="1" applyFont="1" applyBorder="1" applyAlignment="1">
      <alignment horizontal="center" vertical="top" wrapText="1"/>
    </xf>
    <xf numFmtId="3" fontId="47" fillId="0" borderId="12" xfId="0" applyNumberFormat="1" applyFont="1" applyBorder="1" applyAlignment="1">
      <alignment horizontal="center" vertical="top" wrapText="1"/>
    </xf>
    <xf numFmtId="3" fontId="47" fillId="0" borderId="23" xfId="0" applyNumberFormat="1" applyFont="1" applyBorder="1" applyAlignment="1">
      <alignment horizontal="center" vertical="top" wrapText="1"/>
    </xf>
    <xf numFmtId="3" fontId="47" fillId="0" borderId="38" xfId="0" applyNumberFormat="1" applyFont="1" applyBorder="1" applyAlignment="1">
      <alignment horizontal="center" vertical="top" wrapText="1"/>
    </xf>
    <xf numFmtId="3" fontId="47" fillId="0" borderId="24" xfId="0" applyNumberFormat="1" applyFont="1" applyBorder="1" applyAlignment="1">
      <alignment horizontal="center" vertical="top" wrapText="1"/>
    </xf>
    <xf numFmtId="3" fontId="47" fillId="0" borderId="34" xfId="0" applyNumberFormat="1" applyFont="1" applyBorder="1" applyAlignment="1">
      <alignment horizontal="center" vertical="top" wrapText="1"/>
    </xf>
    <xf numFmtId="3" fontId="50" fillId="33" borderId="36" xfId="0" applyNumberFormat="1" applyFont="1" applyFill="1" applyBorder="1" applyAlignment="1">
      <alignment horizontal="right" vertical="top" wrapText="1"/>
    </xf>
    <xf numFmtId="3" fontId="50" fillId="33" borderId="37" xfId="0" applyNumberFormat="1" applyFont="1" applyFill="1" applyBorder="1" applyAlignment="1">
      <alignment horizontal="right" vertical="top" wrapText="1"/>
    </xf>
    <xf numFmtId="0" fontId="52" fillId="0" borderId="0" xfId="0" applyFont="1" applyAlignment="1">
      <alignment horizontal="center" vertical="top" wrapText="1"/>
    </xf>
    <xf numFmtId="0" fontId="56" fillId="36" borderId="14" xfId="0" applyFont="1" applyFill="1" applyBorder="1" applyAlignment="1">
      <alignment horizontal="center" vertical="top" wrapText="1"/>
    </xf>
    <xf numFmtId="0" fontId="47" fillId="36" borderId="16" xfId="0" applyFont="1" applyFill="1" applyBorder="1" applyAlignment="1">
      <alignment horizontal="center" vertical="top" wrapText="1"/>
    </xf>
    <xf numFmtId="4" fontId="51" fillId="0" borderId="0" xfId="0" applyNumberFormat="1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3" fontId="51" fillId="0" borderId="35" xfId="0" applyNumberFormat="1" applyFont="1" applyBorder="1" applyAlignment="1">
      <alignment horizontal="left" vertical="top" wrapText="1"/>
    </xf>
    <xf numFmtId="3" fontId="51" fillId="0" borderId="11" xfId="0" applyNumberFormat="1" applyFont="1" applyBorder="1" applyAlignment="1">
      <alignment horizontal="left" vertical="top" wrapText="1"/>
    </xf>
    <xf numFmtId="3" fontId="52" fillId="34" borderId="14" xfId="0" applyNumberFormat="1" applyFont="1" applyFill="1" applyBorder="1" applyAlignment="1">
      <alignment horizontal="left" vertical="top" wrapText="1"/>
    </xf>
    <xf numFmtId="3" fontId="52" fillId="34" borderId="16" xfId="0" applyNumberFormat="1" applyFont="1" applyFill="1" applyBorder="1" applyAlignment="1">
      <alignment horizontal="left" vertical="top" wrapText="1"/>
    </xf>
    <xf numFmtId="3" fontId="51" fillId="0" borderId="23" xfId="0" applyNumberFormat="1" applyFont="1" applyBorder="1" applyAlignment="1">
      <alignment horizontal="left" vertical="top" wrapText="1"/>
    </xf>
    <xf numFmtId="3" fontId="51" fillId="0" borderId="0" xfId="0" applyNumberFormat="1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9" fillId="37" borderId="10" xfId="0" applyFont="1" applyFill="1" applyBorder="1" applyAlignment="1">
      <alignment horizontal="center" vertical="top" wrapText="1"/>
    </xf>
    <xf numFmtId="0" fontId="49" fillId="37" borderId="14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7" fillId="37" borderId="15" xfId="0" applyFont="1" applyFill="1" applyBorder="1" applyAlignment="1">
      <alignment horizontal="center" vertical="top" wrapText="1"/>
    </xf>
    <xf numFmtId="0" fontId="47" fillId="37" borderId="10" xfId="0" applyFont="1" applyFill="1" applyBorder="1" applyAlignment="1">
      <alignment horizontal="center" vertical="top" wrapText="1"/>
    </xf>
    <xf numFmtId="0" fontId="47" fillId="38" borderId="39" xfId="0" applyFont="1" applyFill="1" applyBorder="1" applyAlignment="1">
      <alignment horizontal="center" vertical="top" wrapText="1"/>
    </xf>
    <xf numFmtId="0" fontId="47" fillId="38" borderId="16" xfId="0" applyFont="1" applyFill="1" applyBorder="1" applyAlignment="1">
      <alignment horizontal="center" vertical="top" wrapText="1"/>
    </xf>
    <xf numFmtId="0" fontId="47" fillId="38" borderId="17" xfId="0" applyFont="1" applyFill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1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28125" style="29" customWidth="1"/>
    <col min="2" max="2" width="22.8515625" style="33" customWidth="1"/>
    <col min="3" max="17" width="6.421875" style="2" customWidth="1"/>
    <col min="18" max="16384" width="9.00390625" style="2" customWidth="1"/>
  </cols>
  <sheetData>
    <row r="1" spans="1:17" ht="45.75" customHeight="1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1" customFormat="1" ht="25.5" customHeight="1">
      <c r="A2" s="65" t="s">
        <v>10</v>
      </c>
      <c r="B2" s="66"/>
      <c r="C2" s="52" t="s">
        <v>0</v>
      </c>
      <c r="D2" s="52"/>
      <c r="E2" s="52"/>
      <c r="F2" s="52" t="s">
        <v>1</v>
      </c>
      <c r="G2" s="52"/>
      <c r="H2" s="52"/>
      <c r="I2" s="52" t="s">
        <v>2</v>
      </c>
      <c r="J2" s="52"/>
      <c r="K2" s="52"/>
      <c r="L2" s="52" t="s">
        <v>3</v>
      </c>
      <c r="M2" s="52"/>
      <c r="N2" s="52"/>
      <c r="O2" s="52" t="s">
        <v>4</v>
      </c>
      <c r="P2" s="52"/>
      <c r="Q2" s="52"/>
    </row>
    <row r="3" spans="1:17" ht="39.75" customHeight="1">
      <c r="A3" s="67" t="s">
        <v>11</v>
      </c>
      <c r="B3" s="68"/>
      <c r="C3" s="53" t="s">
        <v>5</v>
      </c>
      <c r="D3" s="53"/>
      <c r="E3" s="53"/>
      <c r="F3" s="53" t="s">
        <v>6</v>
      </c>
      <c r="G3" s="53"/>
      <c r="H3" s="53"/>
      <c r="I3" s="53" t="s">
        <v>7</v>
      </c>
      <c r="J3" s="53"/>
      <c r="K3" s="53"/>
      <c r="L3" s="53" t="s">
        <v>8</v>
      </c>
      <c r="M3" s="53"/>
      <c r="N3" s="53"/>
      <c r="O3" s="53" t="s">
        <v>9</v>
      </c>
      <c r="P3" s="53"/>
      <c r="Q3" s="53"/>
    </row>
    <row r="4" spans="1:17" ht="20.25" customHeight="1">
      <c r="A4" s="69"/>
      <c r="B4" s="70"/>
      <c r="C4" s="3">
        <v>50</v>
      </c>
      <c r="D4" s="3">
        <v>51</v>
      </c>
      <c r="E4" s="3">
        <v>52</v>
      </c>
      <c r="F4" s="3">
        <v>50</v>
      </c>
      <c r="G4" s="3">
        <v>51</v>
      </c>
      <c r="H4" s="3">
        <v>52</v>
      </c>
      <c r="I4" s="3">
        <v>50</v>
      </c>
      <c r="J4" s="3">
        <v>51</v>
      </c>
      <c r="K4" s="3">
        <v>52</v>
      </c>
      <c r="L4" s="3">
        <v>50</v>
      </c>
      <c r="M4" s="3">
        <v>51</v>
      </c>
      <c r="N4" s="3">
        <v>52</v>
      </c>
      <c r="O4" s="3">
        <v>50</v>
      </c>
      <c r="P4" s="3">
        <v>51</v>
      </c>
      <c r="Q4" s="3">
        <v>52</v>
      </c>
    </row>
    <row r="5" spans="1:17" ht="20.25">
      <c r="A5" s="56" t="s">
        <v>12</v>
      </c>
      <c r="B5" s="5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20.25">
      <c r="A6" s="26"/>
      <c r="B6" s="40" t="s">
        <v>13</v>
      </c>
      <c r="C6" s="22">
        <v>315</v>
      </c>
      <c r="D6" s="22">
        <v>282</v>
      </c>
      <c r="E6" s="22">
        <v>321</v>
      </c>
      <c r="F6" s="22">
        <v>311</v>
      </c>
      <c r="G6" s="22">
        <v>246</v>
      </c>
      <c r="H6" s="22">
        <v>315</v>
      </c>
      <c r="I6" s="22">
        <v>212</v>
      </c>
      <c r="J6" s="22">
        <v>193</v>
      </c>
      <c r="K6" s="22">
        <v>214</v>
      </c>
      <c r="L6" s="22">
        <v>39</v>
      </c>
      <c r="M6" s="22">
        <v>32</v>
      </c>
      <c r="N6" s="22">
        <v>33</v>
      </c>
      <c r="O6" s="22">
        <v>3</v>
      </c>
      <c r="P6" s="22">
        <v>1</v>
      </c>
      <c r="Q6" s="22">
        <v>2</v>
      </c>
    </row>
    <row r="7" spans="1:17" ht="20.25">
      <c r="A7" s="26"/>
      <c r="B7" s="40" t="s">
        <v>14</v>
      </c>
      <c r="C7" s="22">
        <v>375</v>
      </c>
      <c r="D7" s="22">
        <v>417</v>
      </c>
      <c r="E7" s="22">
        <v>396</v>
      </c>
      <c r="F7" s="22">
        <v>350</v>
      </c>
      <c r="G7" s="22">
        <v>361</v>
      </c>
      <c r="H7" s="22">
        <v>388</v>
      </c>
      <c r="I7" s="22">
        <v>186</v>
      </c>
      <c r="J7" s="22">
        <v>220</v>
      </c>
      <c r="K7" s="22">
        <v>204</v>
      </c>
      <c r="L7" s="22">
        <v>130</v>
      </c>
      <c r="M7" s="22">
        <v>106</v>
      </c>
      <c r="N7" s="22">
        <v>171</v>
      </c>
      <c r="O7" s="22">
        <v>1</v>
      </c>
      <c r="P7" s="22">
        <v>5</v>
      </c>
      <c r="Q7" s="22">
        <v>4</v>
      </c>
    </row>
    <row r="8" spans="1:17" ht="20.25">
      <c r="A8" s="26"/>
      <c r="B8" s="40" t="s">
        <v>15</v>
      </c>
      <c r="C8" s="22">
        <v>510</v>
      </c>
      <c r="D8" s="22">
        <v>549</v>
      </c>
      <c r="E8" s="22">
        <v>592</v>
      </c>
      <c r="F8" s="22">
        <v>481</v>
      </c>
      <c r="G8" s="22">
        <v>413</v>
      </c>
      <c r="H8" s="22">
        <v>581</v>
      </c>
      <c r="I8" s="22">
        <v>345</v>
      </c>
      <c r="J8" s="22">
        <v>286</v>
      </c>
      <c r="K8" s="22">
        <v>394</v>
      </c>
      <c r="L8" s="22">
        <v>57</v>
      </c>
      <c r="M8" s="22">
        <v>83</v>
      </c>
      <c r="N8" s="22">
        <v>94</v>
      </c>
      <c r="O8" s="22">
        <v>8</v>
      </c>
      <c r="P8" s="22">
        <v>1</v>
      </c>
      <c r="Q8" s="22">
        <v>5</v>
      </c>
    </row>
    <row r="9" spans="1:17" ht="20.25">
      <c r="A9" s="26"/>
      <c r="B9" s="40" t="s">
        <v>16</v>
      </c>
      <c r="C9" s="22">
        <v>108</v>
      </c>
      <c r="D9" s="22">
        <v>129</v>
      </c>
      <c r="E9" s="22">
        <v>114</v>
      </c>
      <c r="F9" s="22">
        <v>104</v>
      </c>
      <c r="G9" s="22">
        <v>115</v>
      </c>
      <c r="H9" s="22">
        <v>111</v>
      </c>
      <c r="I9" s="22">
        <v>67</v>
      </c>
      <c r="J9" s="22">
        <v>77</v>
      </c>
      <c r="K9" s="22">
        <v>65</v>
      </c>
      <c r="L9" s="22">
        <v>22</v>
      </c>
      <c r="M9" s="22">
        <v>27</v>
      </c>
      <c r="N9" s="22">
        <v>34</v>
      </c>
      <c r="O9" s="22">
        <v>1</v>
      </c>
      <c r="P9" s="22">
        <v>1</v>
      </c>
      <c r="Q9" s="22">
        <v>1</v>
      </c>
    </row>
    <row r="10" spans="1:17" ht="20.25">
      <c r="A10" s="26"/>
      <c r="B10" s="40" t="s">
        <v>17</v>
      </c>
      <c r="C10" s="22">
        <v>47</v>
      </c>
      <c r="D10" s="22">
        <v>58</v>
      </c>
      <c r="E10" s="22">
        <v>150</v>
      </c>
      <c r="F10" s="22">
        <v>45</v>
      </c>
      <c r="G10" s="22">
        <v>51</v>
      </c>
      <c r="H10" s="22">
        <v>124</v>
      </c>
      <c r="I10" s="22">
        <v>40</v>
      </c>
      <c r="J10" s="22">
        <v>41</v>
      </c>
      <c r="K10" s="22">
        <v>98</v>
      </c>
      <c r="L10" s="22">
        <v>5</v>
      </c>
      <c r="M10" s="22">
        <v>3</v>
      </c>
      <c r="N10" s="22">
        <v>16</v>
      </c>
      <c r="O10" s="22">
        <v>0</v>
      </c>
      <c r="P10" s="22">
        <v>0</v>
      </c>
      <c r="Q10" s="22">
        <v>1</v>
      </c>
    </row>
    <row r="11" spans="1:17" ht="20.25">
      <c r="A11" s="56" t="s">
        <v>18</v>
      </c>
      <c r="B11" s="5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0.25">
      <c r="A12" s="26"/>
      <c r="B12" s="40" t="s">
        <v>19</v>
      </c>
      <c r="C12" s="16">
        <v>176</v>
      </c>
      <c r="D12" s="16">
        <v>169</v>
      </c>
      <c r="E12" s="16">
        <v>224</v>
      </c>
      <c r="F12" s="16">
        <v>131</v>
      </c>
      <c r="G12" s="16">
        <v>142</v>
      </c>
      <c r="H12" s="16">
        <v>212</v>
      </c>
      <c r="I12" s="16">
        <v>75</v>
      </c>
      <c r="J12" s="16">
        <v>142</v>
      </c>
      <c r="K12" s="16">
        <v>209</v>
      </c>
      <c r="L12" s="16">
        <v>1</v>
      </c>
      <c r="M12" s="16">
        <v>0</v>
      </c>
      <c r="N12" s="16">
        <v>31</v>
      </c>
      <c r="O12" s="16">
        <v>7</v>
      </c>
      <c r="P12" s="16">
        <v>7</v>
      </c>
      <c r="Q12" s="16">
        <v>16</v>
      </c>
    </row>
    <row r="13" spans="1:17" ht="20.25">
      <c r="A13" s="26"/>
      <c r="B13" s="40" t="s">
        <v>20</v>
      </c>
      <c r="C13" s="16">
        <v>38</v>
      </c>
      <c r="D13" s="16">
        <v>40</v>
      </c>
      <c r="E13" s="16">
        <v>50</v>
      </c>
      <c r="F13" s="16">
        <v>38</v>
      </c>
      <c r="G13" s="16">
        <v>38</v>
      </c>
      <c r="H13" s="16">
        <v>48</v>
      </c>
      <c r="I13" s="16">
        <v>38</v>
      </c>
      <c r="J13" s="16">
        <v>38</v>
      </c>
      <c r="K13" s="16">
        <v>47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20.25">
      <c r="A14" s="26"/>
      <c r="B14" s="40" t="s">
        <v>21</v>
      </c>
      <c r="C14" s="16">
        <v>88</v>
      </c>
      <c r="D14" s="16">
        <v>136</v>
      </c>
      <c r="E14" s="16">
        <v>158</v>
      </c>
      <c r="F14" s="16">
        <v>86</v>
      </c>
      <c r="G14" s="16">
        <v>128</v>
      </c>
      <c r="H14" s="16">
        <v>158</v>
      </c>
      <c r="I14" s="16">
        <v>74</v>
      </c>
      <c r="J14" s="16">
        <v>115</v>
      </c>
      <c r="K14" s="16">
        <v>122</v>
      </c>
      <c r="L14" s="16">
        <v>7</v>
      </c>
      <c r="M14" s="16">
        <v>12</v>
      </c>
      <c r="N14" s="16">
        <v>26</v>
      </c>
      <c r="O14" s="16">
        <v>1</v>
      </c>
      <c r="P14" s="16">
        <v>3</v>
      </c>
      <c r="Q14" s="16">
        <v>0</v>
      </c>
    </row>
    <row r="15" spans="1:17" ht="20.25">
      <c r="A15" s="26"/>
      <c r="B15" s="40" t="s">
        <v>22</v>
      </c>
      <c r="C15" s="16">
        <v>167</v>
      </c>
      <c r="D15" s="16">
        <v>187</v>
      </c>
      <c r="E15" s="16">
        <v>243</v>
      </c>
      <c r="F15" s="16">
        <v>162</v>
      </c>
      <c r="G15" s="16">
        <v>100</v>
      </c>
      <c r="H15" s="16">
        <v>242</v>
      </c>
      <c r="I15" s="16">
        <v>162</v>
      </c>
      <c r="J15" s="16">
        <v>177</v>
      </c>
      <c r="K15" s="16">
        <v>239</v>
      </c>
      <c r="L15" s="16">
        <v>0</v>
      </c>
      <c r="M15" s="16">
        <v>2</v>
      </c>
      <c r="N15" s="16">
        <v>2</v>
      </c>
      <c r="O15" s="16">
        <v>0</v>
      </c>
      <c r="P15" s="16">
        <v>1</v>
      </c>
      <c r="Q15" s="16">
        <v>0</v>
      </c>
    </row>
    <row r="16" spans="1:17" ht="20.25">
      <c r="A16" s="26"/>
      <c r="B16" s="40" t="s">
        <v>23</v>
      </c>
      <c r="C16" s="16">
        <v>288</v>
      </c>
      <c r="D16" s="16">
        <v>186</v>
      </c>
      <c r="E16" s="16">
        <v>240</v>
      </c>
      <c r="F16" s="16">
        <v>192</v>
      </c>
      <c r="G16" s="16">
        <v>182</v>
      </c>
      <c r="H16" s="16">
        <v>235</v>
      </c>
      <c r="I16" s="16">
        <v>188</v>
      </c>
      <c r="J16" s="16">
        <v>167</v>
      </c>
      <c r="K16" s="16">
        <v>229</v>
      </c>
      <c r="L16" s="16">
        <v>4</v>
      </c>
      <c r="M16" s="16">
        <v>10</v>
      </c>
      <c r="N16" s="16">
        <v>11</v>
      </c>
      <c r="O16" s="16">
        <v>101</v>
      </c>
      <c r="P16" s="16">
        <v>61</v>
      </c>
      <c r="Q16" s="16">
        <v>98</v>
      </c>
    </row>
    <row r="17" spans="1:17" ht="20.25">
      <c r="A17" s="26"/>
      <c r="B17" s="40" t="s">
        <v>24</v>
      </c>
      <c r="C17" s="16">
        <v>70</v>
      </c>
      <c r="D17" s="16">
        <v>59</v>
      </c>
      <c r="E17" s="16">
        <v>68</v>
      </c>
      <c r="F17" s="16">
        <v>67</v>
      </c>
      <c r="G17" s="16">
        <v>56</v>
      </c>
      <c r="H17" s="16">
        <v>65</v>
      </c>
      <c r="I17" s="16">
        <v>61</v>
      </c>
      <c r="J17" s="16">
        <v>46</v>
      </c>
      <c r="K17" s="16">
        <v>59</v>
      </c>
      <c r="L17" s="16">
        <v>6</v>
      </c>
      <c r="M17" s="16">
        <v>10</v>
      </c>
      <c r="N17" s="16">
        <v>6</v>
      </c>
      <c r="O17" s="16">
        <v>0</v>
      </c>
      <c r="P17" s="16">
        <v>0</v>
      </c>
      <c r="Q17" s="16">
        <v>2</v>
      </c>
    </row>
    <row r="18" spans="1:17" ht="20.25">
      <c r="A18" s="56" t="s">
        <v>25</v>
      </c>
      <c r="B18" s="5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37.5">
      <c r="A19" s="26"/>
      <c r="B19" s="40" t="s">
        <v>26</v>
      </c>
      <c r="C19" s="16">
        <v>263</v>
      </c>
      <c r="D19" s="16">
        <v>486</v>
      </c>
      <c r="E19" s="16">
        <v>696</v>
      </c>
      <c r="F19" s="16">
        <v>248</v>
      </c>
      <c r="G19" s="16">
        <v>416</v>
      </c>
      <c r="H19" s="16">
        <v>634</v>
      </c>
      <c r="I19" s="16">
        <v>175</v>
      </c>
      <c r="J19" s="16">
        <v>293</v>
      </c>
      <c r="K19" s="16">
        <v>361</v>
      </c>
      <c r="L19" s="16">
        <v>25</v>
      </c>
      <c r="M19" s="16">
        <v>73</v>
      </c>
      <c r="N19" s="16">
        <v>129</v>
      </c>
      <c r="O19" s="16">
        <v>1</v>
      </c>
      <c r="P19" s="16">
        <v>4</v>
      </c>
      <c r="Q19" s="16">
        <v>9</v>
      </c>
    </row>
    <row r="20" spans="1:17" ht="20.25">
      <c r="A20" s="26"/>
      <c r="B20" s="40" t="s">
        <v>27</v>
      </c>
      <c r="C20" s="16">
        <v>4</v>
      </c>
      <c r="D20" s="16">
        <v>215</v>
      </c>
      <c r="E20" s="16">
        <v>322</v>
      </c>
      <c r="F20" s="16">
        <v>4</v>
      </c>
      <c r="G20" s="16">
        <v>196</v>
      </c>
      <c r="H20" s="16">
        <v>316</v>
      </c>
      <c r="I20" s="16">
        <v>4</v>
      </c>
      <c r="J20" s="16">
        <v>174</v>
      </c>
      <c r="K20" s="16">
        <v>263</v>
      </c>
      <c r="L20" s="16">
        <v>0</v>
      </c>
      <c r="M20" s="16">
        <v>9</v>
      </c>
      <c r="N20" s="16">
        <v>43</v>
      </c>
      <c r="O20" s="16">
        <v>0</v>
      </c>
      <c r="P20" s="16">
        <v>1</v>
      </c>
      <c r="Q20" s="16">
        <v>2</v>
      </c>
    </row>
    <row r="21" spans="1:17" ht="20.25">
      <c r="A21" s="26"/>
      <c r="B21" s="40" t="s">
        <v>28</v>
      </c>
      <c r="C21" s="16">
        <v>700</v>
      </c>
      <c r="D21" s="16">
        <v>692</v>
      </c>
      <c r="E21" s="16">
        <v>559</v>
      </c>
      <c r="F21" s="16">
        <v>591</v>
      </c>
      <c r="G21" s="16">
        <v>416</v>
      </c>
      <c r="H21" s="16">
        <v>524</v>
      </c>
      <c r="I21" s="16">
        <v>363</v>
      </c>
      <c r="J21" s="16">
        <v>299</v>
      </c>
      <c r="K21" s="16">
        <v>339</v>
      </c>
      <c r="L21" s="16">
        <v>45</v>
      </c>
      <c r="M21" s="16">
        <v>48</v>
      </c>
      <c r="N21" s="16">
        <v>58</v>
      </c>
      <c r="O21" s="16">
        <v>10</v>
      </c>
      <c r="P21" s="16">
        <v>13</v>
      </c>
      <c r="Q21" s="16">
        <v>16</v>
      </c>
    </row>
    <row r="22" spans="1:17" ht="20.25">
      <c r="A22" s="26"/>
      <c r="B22" s="40" t="s">
        <v>29</v>
      </c>
      <c r="C22" s="16">
        <v>65</v>
      </c>
      <c r="D22" s="16">
        <v>215</v>
      </c>
      <c r="E22" s="16">
        <v>69</v>
      </c>
      <c r="F22" s="16">
        <v>47</v>
      </c>
      <c r="G22" s="16">
        <v>196</v>
      </c>
      <c r="H22" s="16">
        <v>66</v>
      </c>
      <c r="I22" s="16">
        <v>44</v>
      </c>
      <c r="J22" s="16">
        <v>174</v>
      </c>
      <c r="K22" s="16">
        <v>60</v>
      </c>
      <c r="L22" s="16">
        <v>3</v>
      </c>
      <c r="M22" s="16">
        <v>9</v>
      </c>
      <c r="N22" s="16">
        <v>11</v>
      </c>
      <c r="O22" s="16">
        <v>3</v>
      </c>
      <c r="P22" s="16">
        <v>1</v>
      </c>
      <c r="Q22" s="16">
        <v>1</v>
      </c>
    </row>
    <row r="23" spans="1:17" ht="20.25">
      <c r="A23" s="26"/>
      <c r="B23" s="40" t="s">
        <v>30</v>
      </c>
      <c r="C23" s="16">
        <v>88</v>
      </c>
      <c r="D23" s="16">
        <v>158</v>
      </c>
      <c r="E23" s="16">
        <v>161</v>
      </c>
      <c r="F23" s="16">
        <v>87</v>
      </c>
      <c r="G23" s="16">
        <v>122</v>
      </c>
      <c r="H23" s="16">
        <v>161</v>
      </c>
      <c r="I23" s="16">
        <v>20</v>
      </c>
      <c r="J23" s="16">
        <v>77</v>
      </c>
      <c r="K23" s="16">
        <v>39</v>
      </c>
      <c r="L23" s="16">
        <v>57</v>
      </c>
      <c r="M23" s="16">
        <v>27</v>
      </c>
      <c r="N23" s="16">
        <v>99</v>
      </c>
      <c r="O23" s="16">
        <v>2</v>
      </c>
      <c r="P23" s="16">
        <v>1</v>
      </c>
      <c r="Q23" s="16">
        <v>1</v>
      </c>
    </row>
    <row r="24" spans="1:17" ht="21" thickBot="1">
      <c r="A24" s="56" t="s">
        <v>31</v>
      </c>
      <c r="B24" s="57"/>
      <c r="C24" s="15">
        <v>293</v>
      </c>
      <c r="D24" s="15">
        <v>518</v>
      </c>
      <c r="E24" s="15">
        <v>333</v>
      </c>
      <c r="F24" s="15">
        <v>280</v>
      </c>
      <c r="G24" s="15">
        <v>443</v>
      </c>
      <c r="H24" s="15">
        <v>323</v>
      </c>
      <c r="I24" s="15">
        <v>219</v>
      </c>
      <c r="J24" s="15">
        <v>339</v>
      </c>
      <c r="K24" s="15">
        <v>186</v>
      </c>
      <c r="L24" s="15">
        <v>8</v>
      </c>
      <c r="M24" s="15">
        <v>45</v>
      </c>
      <c r="N24" s="15">
        <v>64</v>
      </c>
      <c r="O24" s="15">
        <v>2</v>
      </c>
      <c r="P24" s="15">
        <v>0</v>
      </c>
      <c r="Q24" s="15">
        <v>3</v>
      </c>
    </row>
    <row r="25" spans="1:17" s="6" customFormat="1" ht="18.75" thickTop="1">
      <c r="A25" s="58" t="s">
        <v>32</v>
      </c>
      <c r="B25" s="5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20.25">
      <c r="A26" s="61" t="s">
        <v>33</v>
      </c>
      <c r="B26" s="6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</row>
    <row r="27" spans="1:17" ht="20.25">
      <c r="A27" s="27"/>
      <c r="B27" s="31" t="s">
        <v>0</v>
      </c>
      <c r="C27" s="63" t="s">
        <v>34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</row>
    <row r="28" spans="1:17" ht="20.25">
      <c r="A28" s="27"/>
      <c r="B28" s="31" t="s">
        <v>1</v>
      </c>
      <c r="C28" s="63" t="s">
        <v>35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ht="20.25">
      <c r="A29" s="27"/>
      <c r="B29" s="31" t="s">
        <v>2</v>
      </c>
      <c r="C29" s="63" t="s">
        <v>36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</row>
    <row r="30" spans="1:17" ht="20.25">
      <c r="A30" s="27"/>
      <c r="B30" s="31" t="s">
        <v>3</v>
      </c>
      <c r="C30" s="63" t="s">
        <v>37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ht="20.25">
      <c r="A31" s="27"/>
      <c r="B31" s="31" t="s">
        <v>4</v>
      </c>
      <c r="C31" s="63" t="s">
        <v>38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</row>
    <row r="32" spans="1:17" ht="20.25">
      <c r="A32" s="27"/>
      <c r="B32" s="44">
        <v>50</v>
      </c>
      <c r="C32" s="63" t="s">
        <v>39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  <row r="33" spans="1:17" ht="20.25">
      <c r="A33" s="27"/>
      <c r="B33" s="44">
        <v>51</v>
      </c>
      <c r="C33" s="63" t="s">
        <v>40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</row>
    <row r="34" spans="1:17" ht="20.25">
      <c r="A34" s="28"/>
      <c r="B34" s="45">
        <v>52</v>
      </c>
      <c r="C34" s="54" t="s">
        <v>41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ht="20.25">
      <c r="B35" s="32" t="s">
        <v>43</v>
      </c>
    </row>
    <row r="36" spans="2:9" ht="20.25" customHeight="1">
      <c r="B36" s="76" t="s">
        <v>46</v>
      </c>
      <c r="C36" s="77" t="s">
        <v>45</v>
      </c>
      <c r="D36" s="77"/>
      <c r="E36" s="77"/>
      <c r="F36" s="77"/>
      <c r="G36" s="77"/>
      <c r="H36" s="77"/>
      <c r="I36" s="77"/>
    </row>
    <row r="37" spans="2:9" ht="20.25" customHeight="1">
      <c r="B37" s="76"/>
      <c r="C37" s="84" t="s">
        <v>44</v>
      </c>
      <c r="D37" s="84"/>
      <c r="E37" s="84"/>
      <c r="F37" s="84"/>
      <c r="G37" s="84"/>
      <c r="H37" s="84"/>
      <c r="I37" s="84"/>
    </row>
    <row r="39" spans="3:12" ht="20.25">
      <c r="C39" s="77" t="s">
        <v>45</v>
      </c>
      <c r="D39" s="77"/>
      <c r="E39" s="77"/>
      <c r="F39" s="77"/>
      <c r="G39" s="77"/>
      <c r="H39" s="77"/>
      <c r="I39" s="77"/>
      <c r="J39" s="77"/>
      <c r="K39" s="77"/>
      <c r="L39" s="77"/>
    </row>
    <row r="40" spans="3:12" ht="20.25">
      <c r="C40" s="84" t="s">
        <v>47</v>
      </c>
      <c r="D40" s="84"/>
      <c r="E40" s="84"/>
      <c r="F40" s="84"/>
      <c r="G40" s="84"/>
      <c r="H40" s="84"/>
      <c r="I40" s="84"/>
      <c r="J40" s="84"/>
      <c r="K40" s="84"/>
      <c r="L40" s="84"/>
    </row>
    <row r="41" spans="2:17" ht="50.25" customHeight="1">
      <c r="B41" s="46" t="s">
        <v>59</v>
      </c>
      <c r="C41" s="87" t="s">
        <v>58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3" ht="19.5" customHeight="1"/>
    <row r="44" spans="1:17" ht="30.75" customHeight="1">
      <c r="A44" s="73" t="s">
        <v>42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63" customHeight="1">
      <c r="A45" s="65" t="s">
        <v>51</v>
      </c>
      <c r="B45" s="66"/>
      <c r="C45" s="74" t="s">
        <v>48</v>
      </c>
      <c r="D45" s="75"/>
      <c r="E45" s="75"/>
      <c r="F45" s="91" t="s">
        <v>50</v>
      </c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3"/>
    </row>
    <row r="46" spans="1:17" ht="18.75" customHeight="1">
      <c r="A46" s="67" t="s">
        <v>52</v>
      </c>
      <c r="B46" s="68"/>
      <c r="C46" s="85" t="s">
        <v>2</v>
      </c>
      <c r="D46" s="85"/>
      <c r="E46" s="86"/>
      <c r="F46" s="89" t="s">
        <v>49</v>
      </c>
      <c r="G46" s="90"/>
      <c r="H46" s="90"/>
      <c r="I46" s="53" t="s">
        <v>1</v>
      </c>
      <c r="J46" s="53"/>
      <c r="K46" s="53"/>
      <c r="L46" s="53" t="s">
        <v>3</v>
      </c>
      <c r="M46" s="53"/>
      <c r="N46" s="53"/>
      <c r="O46" s="53" t="s">
        <v>4</v>
      </c>
      <c r="P46" s="53"/>
      <c r="Q46" s="53"/>
    </row>
    <row r="47" spans="1:17" ht="18">
      <c r="A47" s="69"/>
      <c r="B47" s="70"/>
      <c r="C47" s="3">
        <v>50</v>
      </c>
      <c r="D47" s="3">
        <v>51</v>
      </c>
      <c r="E47" s="8">
        <v>52</v>
      </c>
      <c r="F47" s="9">
        <v>50</v>
      </c>
      <c r="G47" s="3">
        <v>51</v>
      </c>
      <c r="H47" s="3">
        <v>52</v>
      </c>
      <c r="I47" s="3">
        <v>50</v>
      </c>
      <c r="J47" s="3">
        <v>51</v>
      </c>
      <c r="K47" s="3">
        <v>52</v>
      </c>
      <c r="L47" s="3">
        <v>50</v>
      </c>
      <c r="M47" s="3">
        <v>51</v>
      </c>
      <c r="N47" s="3">
        <v>52</v>
      </c>
      <c r="O47" s="3">
        <v>50</v>
      </c>
      <c r="P47" s="3">
        <v>51</v>
      </c>
      <c r="Q47" s="3">
        <v>52</v>
      </c>
    </row>
    <row r="48" spans="1:17" ht="20.25">
      <c r="A48" s="80" t="s">
        <v>12</v>
      </c>
      <c r="B48" s="81"/>
      <c r="C48" s="13"/>
      <c r="D48" s="11"/>
      <c r="E48" s="12"/>
      <c r="F48" s="13"/>
      <c r="G48" s="11"/>
      <c r="H48" s="12"/>
      <c r="I48" s="13"/>
      <c r="J48" s="11"/>
      <c r="K48" s="12"/>
      <c r="L48" s="13"/>
      <c r="M48" s="11"/>
      <c r="N48" s="12"/>
      <c r="O48" s="13"/>
      <c r="P48" s="11"/>
      <c r="Q48" s="12"/>
    </row>
    <row r="49" spans="1:17" ht="18" customHeight="1">
      <c r="A49" s="82" t="s">
        <v>13</v>
      </c>
      <c r="B49" s="83"/>
      <c r="C49" s="23">
        <f>I6</f>
        <v>212</v>
      </c>
      <c r="D49" s="23">
        <f>J6</f>
        <v>193</v>
      </c>
      <c r="E49" s="23">
        <f>K6</f>
        <v>214</v>
      </c>
      <c r="F49" s="23">
        <f>I49-L49-O49</f>
        <v>269</v>
      </c>
      <c r="G49" s="23">
        <f>J49-M49-P49</f>
        <v>213</v>
      </c>
      <c r="H49" s="23">
        <f>K49-N49-Q49</f>
        <v>280</v>
      </c>
      <c r="I49" s="23">
        <f>F6</f>
        <v>311</v>
      </c>
      <c r="J49" s="23">
        <f>G6</f>
        <v>246</v>
      </c>
      <c r="K49" s="23">
        <f>H6</f>
        <v>315</v>
      </c>
      <c r="L49" s="23">
        <f aca="true" t="shared" si="0" ref="L49:Q49">L6</f>
        <v>39</v>
      </c>
      <c r="M49" s="23">
        <f t="shared" si="0"/>
        <v>32</v>
      </c>
      <c r="N49" s="23">
        <f t="shared" si="0"/>
        <v>33</v>
      </c>
      <c r="O49" s="23">
        <f t="shared" si="0"/>
        <v>3</v>
      </c>
      <c r="P49" s="23">
        <f t="shared" si="0"/>
        <v>1</v>
      </c>
      <c r="Q49" s="23">
        <f t="shared" si="0"/>
        <v>2</v>
      </c>
    </row>
    <row r="50" spans="1:17" ht="20.25">
      <c r="A50" s="41" t="s">
        <v>53</v>
      </c>
      <c r="B50" s="35">
        <f>(C49*100)/F49</f>
        <v>78.81040892193309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20.25">
      <c r="A51" s="41" t="s">
        <v>54</v>
      </c>
      <c r="B51" s="35">
        <f>(D49*100)/G49</f>
        <v>90.61032863849765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20.25">
      <c r="A52" s="41" t="s">
        <v>55</v>
      </c>
      <c r="B52" s="35">
        <f>(E49*100)/H49</f>
        <v>76.42857142857143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20.25">
      <c r="A53" s="42" t="s">
        <v>56</v>
      </c>
      <c r="B53" s="47">
        <f>SUM(B50:B52)/3</f>
        <v>81.94976966300072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8" customHeight="1">
      <c r="A54" s="78" t="s">
        <v>14</v>
      </c>
      <c r="B54" s="79"/>
      <c r="C54" s="17">
        <f>I7</f>
        <v>186</v>
      </c>
      <c r="D54" s="17">
        <f>J7</f>
        <v>220</v>
      </c>
      <c r="E54" s="17">
        <f>K7</f>
        <v>204</v>
      </c>
      <c r="F54" s="17">
        <f>I54-L54-O54</f>
        <v>219</v>
      </c>
      <c r="G54" s="17">
        <f>J54-M54-P54</f>
        <v>250</v>
      </c>
      <c r="H54" s="17">
        <f>K54-N54-Q54</f>
        <v>213</v>
      </c>
      <c r="I54" s="17">
        <f>F7</f>
        <v>350</v>
      </c>
      <c r="J54" s="17">
        <f>G7</f>
        <v>361</v>
      </c>
      <c r="K54" s="17">
        <f>H7</f>
        <v>388</v>
      </c>
      <c r="L54" s="17">
        <f aca="true" t="shared" si="1" ref="L54:Q54">L7</f>
        <v>130</v>
      </c>
      <c r="M54" s="17">
        <f t="shared" si="1"/>
        <v>106</v>
      </c>
      <c r="N54" s="17">
        <f t="shared" si="1"/>
        <v>171</v>
      </c>
      <c r="O54" s="17">
        <f t="shared" si="1"/>
        <v>1</v>
      </c>
      <c r="P54" s="17">
        <f t="shared" si="1"/>
        <v>5</v>
      </c>
      <c r="Q54" s="17">
        <f t="shared" si="1"/>
        <v>4</v>
      </c>
    </row>
    <row r="55" spans="1:17" ht="18" customHeight="1">
      <c r="A55" s="41" t="s">
        <v>53</v>
      </c>
      <c r="B55" s="34">
        <f>(C54*100)/F54</f>
        <v>84.93150684931507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8" customHeight="1">
      <c r="A56" s="41" t="s">
        <v>54</v>
      </c>
      <c r="B56" s="34">
        <f>(D54*100)/G54</f>
        <v>88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8" customHeight="1">
      <c r="A57" s="41" t="s">
        <v>55</v>
      </c>
      <c r="B57" s="34">
        <f>(E54*100)/H54</f>
        <v>95.77464788732394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8" customHeight="1">
      <c r="A58" s="42" t="s">
        <v>56</v>
      </c>
      <c r="B58" s="48">
        <f>SUM(B55:B57)/3</f>
        <v>89.56871824554634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8" customHeight="1">
      <c r="A59" s="78" t="s">
        <v>15</v>
      </c>
      <c r="B59" s="79"/>
      <c r="C59" s="17">
        <f>I8</f>
        <v>345</v>
      </c>
      <c r="D59" s="17">
        <f>J8</f>
        <v>286</v>
      </c>
      <c r="E59" s="17">
        <f>K8</f>
        <v>394</v>
      </c>
      <c r="F59" s="17">
        <f>I59-L59-O59</f>
        <v>416</v>
      </c>
      <c r="G59" s="17">
        <f>J59-M59-P59</f>
        <v>329</v>
      </c>
      <c r="H59" s="17">
        <f>K59-N59-Q59</f>
        <v>482</v>
      </c>
      <c r="I59" s="17">
        <f>F8</f>
        <v>481</v>
      </c>
      <c r="J59" s="17">
        <f>G8</f>
        <v>413</v>
      </c>
      <c r="K59" s="17">
        <f>H8</f>
        <v>581</v>
      </c>
      <c r="L59" s="17">
        <f aca="true" t="shared" si="2" ref="L59:Q59">L8</f>
        <v>57</v>
      </c>
      <c r="M59" s="17">
        <f t="shared" si="2"/>
        <v>83</v>
      </c>
      <c r="N59" s="17">
        <f t="shared" si="2"/>
        <v>94</v>
      </c>
      <c r="O59" s="17">
        <f t="shared" si="2"/>
        <v>8</v>
      </c>
      <c r="P59" s="17">
        <f t="shared" si="2"/>
        <v>1</v>
      </c>
      <c r="Q59" s="17">
        <f t="shared" si="2"/>
        <v>5</v>
      </c>
    </row>
    <row r="60" spans="1:17" ht="20.25" customHeight="1">
      <c r="A60" s="41" t="s">
        <v>53</v>
      </c>
      <c r="B60" s="34">
        <f>(C59*100)/F59</f>
        <v>82.9326923076923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20.25">
      <c r="A61" s="41" t="s">
        <v>54</v>
      </c>
      <c r="B61" s="34">
        <f>(D59*100)/G59</f>
        <v>86.93009118541033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20.25">
      <c r="A62" s="41" t="s">
        <v>55</v>
      </c>
      <c r="B62" s="34">
        <f>(E59*100)/H59</f>
        <v>81.74273858921161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20.25">
      <c r="A63" s="42" t="s">
        <v>56</v>
      </c>
      <c r="B63" s="48">
        <f>SUM(B60:B62)/3</f>
        <v>83.86850736077143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8" customHeight="1">
      <c r="A64" s="78" t="s">
        <v>16</v>
      </c>
      <c r="B64" s="79"/>
      <c r="C64" s="17">
        <f>I9</f>
        <v>67</v>
      </c>
      <c r="D64" s="17">
        <f>J9</f>
        <v>77</v>
      </c>
      <c r="E64" s="17">
        <f>K9</f>
        <v>65</v>
      </c>
      <c r="F64" s="17">
        <f>I64-L64-O64</f>
        <v>81</v>
      </c>
      <c r="G64" s="17">
        <f>J64-M64-P64</f>
        <v>87</v>
      </c>
      <c r="H64" s="17">
        <f>K64-N64-Q64</f>
        <v>76</v>
      </c>
      <c r="I64" s="17">
        <f>F9</f>
        <v>104</v>
      </c>
      <c r="J64" s="17">
        <f>G9</f>
        <v>115</v>
      </c>
      <c r="K64" s="17">
        <f>H9</f>
        <v>111</v>
      </c>
      <c r="L64" s="17">
        <f aca="true" t="shared" si="3" ref="L64:Q64">L9</f>
        <v>22</v>
      </c>
      <c r="M64" s="17">
        <f t="shared" si="3"/>
        <v>27</v>
      </c>
      <c r="N64" s="17">
        <f t="shared" si="3"/>
        <v>34</v>
      </c>
      <c r="O64" s="17">
        <f t="shared" si="3"/>
        <v>1</v>
      </c>
      <c r="P64" s="17">
        <f t="shared" si="3"/>
        <v>1</v>
      </c>
      <c r="Q64" s="17">
        <f t="shared" si="3"/>
        <v>1</v>
      </c>
    </row>
    <row r="65" spans="1:17" ht="23.25" customHeight="1">
      <c r="A65" s="41" t="s">
        <v>53</v>
      </c>
      <c r="B65" s="34">
        <f>(C64*100)/F64</f>
        <v>82.71604938271605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20.25">
      <c r="A66" s="41" t="s">
        <v>54</v>
      </c>
      <c r="B66" s="34">
        <f>(D64*100)/G64</f>
        <v>88.50574712643679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20.25">
      <c r="A67" s="41" t="s">
        <v>55</v>
      </c>
      <c r="B67" s="34">
        <f>(E64*100)/H64</f>
        <v>85.52631578947368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20.25">
      <c r="A68" s="42" t="s">
        <v>56</v>
      </c>
      <c r="B68" s="48">
        <f>SUM(B65:B67)/3</f>
        <v>85.58270409954218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8" customHeight="1">
      <c r="A69" s="78" t="s">
        <v>17</v>
      </c>
      <c r="B69" s="79"/>
      <c r="C69" s="17">
        <f>I10</f>
        <v>40</v>
      </c>
      <c r="D69" s="17">
        <f>J10</f>
        <v>41</v>
      </c>
      <c r="E69" s="17">
        <f>K10</f>
        <v>98</v>
      </c>
      <c r="F69" s="17">
        <f>I69-L69-O69</f>
        <v>40</v>
      </c>
      <c r="G69" s="17">
        <f>J69-M69-P69</f>
        <v>48</v>
      </c>
      <c r="H69" s="17">
        <f>K69-N69-Q69</f>
        <v>107</v>
      </c>
      <c r="I69" s="17">
        <f>F10</f>
        <v>45</v>
      </c>
      <c r="J69" s="17">
        <f>G10</f>
        <v>51</v>
      </c>
      <c r="K69" s="17">
        <f>H10</f>
        <v>124</v>
      </c>
      <c r="L69" s="17">
        <f aca="true" t="shared" si="4" ref="L69:Q69">L10</f>
        <v>5</v>
      </c>
      <c r="M69" s="17">
        <f t="shared" si="4"/>
        <v>3</v>
      </c>
      <c r="N69" s="17">
        <f t="shared" si="4"/>
        <v>16</v>
      </c>
      <c r="O69" s="17">
        <f t="shared" si="4"/>
        <v>0</v>
      </c>
      <c r="P69" s="17">
        <f t="shared" si="4"/>
        <v>0</v>
      </c>
      <c r="Q69" s="17">
        <f t="shared" si="4"/>
        <v>1</v>
      </c>
    </row>
    <row r="70" spans="1:17" ht="24.75" customHeight="1">
      <c r="A70" s="41" t="s">
        <v>53</v>
      </c>
      <c r="B70" s="34">
        <f>(C69*100)/F69</f>
        <v>100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20.25">
      <c r="A71" s="41" t="s">
        <v>54</v>
      </c>
      <c r="B71" s="34">
        <f>(D69*100)/G69</f>
        <v>85.41666666666667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20.25">
      <c r="A72" s="41" t="s">
        <v>55</v>
      </c>
      <c r="B72" s="34">
        <f>(E69*100)/H69</f>
        <v>91.58878504672897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20.25">
      <c r="A73" s="42" t="s">
        <v>56</v>
      </c>
      <c r="B73" s="48">
        <f>SUM(B70:B72)/3</f>
        <v>92.33515057113188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20.25">
      <c r="A74" s="56" t="s">
        <v>18</v>
      </c>
      <c r="B74" s="57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8" customHeight="1">
      <c r="A75" s="78" t="s">
        <v>19</v>
      </c>
      <c r="B75" s="79"/>
      <c r="C75" s="17">
        <f>I12</f>
        <v>75</v>
      </c>
      <c r="D75" s="17">
        <f>J12</f>
        <v>142</v>
      </c>
      <c r="E75" s="17">
        <f>K12</f>
        <v>209</v>
      </c>
      <c r="F75" s="17">
        <f>I75-L75-O75</f>
        <v>123</v>
      </c>
      <c r="G75" s="17">
        <f>J75-M75-P75</f>
        <v>135</v>
      </c>
      <c r="H75" s="17">
        <f>K75-N75-Q75</f>
        <v>165</v>
      </c>
      <c r="I75" s="17">
        <f>F12</f>
        <v>131</v>
      </c>
      <c r="J75" s="17">
        <f>G12</f>
        <v>142</v>
      </c>
      <c r="K75" s="17">
        <f>H12</f>
        <v>212</v>
      </c>
      <c r="L75" s="17">
        <f aca="true" t="shared" si="5" ref="L75:Q75">L12</f>
        <v>1</v>
      </c>
      <c r="M75" s="17">
        <f t="shared" si="5"/>
        <v>0</v>
      </c>
      <c r="N75" s="17">
        <f t="shared" si="5"/>
        <v>31</v>
      </c>
      <c r="O75" s="17">
        <f t="shared" si="5"/>
        <v>7</v>
      </c>
      <c r="P75" s="17">
        <f t="shared" si="5"/>
        <v>7</v>
      </c>
      <c r="Q75" s="17">
        <f t="shared" si="5"/>
        <v>16</v>
      </c>
    </row>
    <row r="76" spans="1:17" ht="20.25">
      <c r="A76" s="41" t="s">
        <v>53</v>
      </c>
      <c r="B76" s="34">
        <f>(C75*100)/F75</f>
        <v>60.97560975609756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20.25">
      <c r="A77" s="41" t="s">
        <v>54</v>
      </c>
      <c r="B77" s="34">
        <f>(D75*100)/G75</f>
        <v>105.18518518518519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20.25">
      <c r="A78" s="41" t="s">
        <v>55</v>
      </c>
      <c r="B78" s="34">
        <f>(E75*100)/H75</f>
        <v>126.66666666666667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20.25">
      <c r="A79" s="42" t="s">
        <v>56</v>
      </c>
      <c r="B79" s="48">
        <f>SUM(B76:B78)/3</f>
        <v>97.60915386931647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8" customHeight="1">
      <c r="A80" s="78" t="s">
        <v>20</v>
      </c>
      <c r="B80" s="79"/>
      <c r="C80" s="17">
        <f>I13</f>
        <v>38</v>
      </c>
      <c r="D80" s="17">
        <f>J13</f>
        <v>38</v>
      </c>
      <c r="E80" s="17">
        <f>K13</f>
        <v>47</v>
      </c>
      <c r="F80" s="17">
        <f>I80-L80-N80</f>
        <v>38</v>
      </c>
      <c r="G80" s="17">
        <f>J80-M80-P80</f>
        <v>38</v>
      </c>
      <c r="H80" s="17">
        <f>K80-N80-Q80</f>
        <v>48</v>
      </c>
      <c r="I80" s="17">
        <f>F13</f>
        <v>38</v>
      </c>
      <c r="J80" s="17">
        <f>G13</f>
        <v>38</v>
      </c>
      <c r="K80" s="17">
        <f>H13</f>
        <v>48</v>
      </c>
      <c r="L80" s="17">
        <f aca="true" t="shared" si="6" ref="L80:Q80">L13</f>
        <v>0</v>
      </c>
      <c r="M80" s="17">
        <f t="shared" si="6"/>
        <v>0</v>
      </c>
      <c r="N80" s="17">
        <f t="shared" si="6"/>
        <v>0</v>
      </c>
      <c r="O80" s="17">
        <f t="shared" si="6"/>
        <v>0</v>
      </c>
      <c r="P80" s="17">
        <f t="shared" si="6"/>
        <v>0</v>
      </c>
      <c r="Q80" s="17">
        <f t="shared" si="6"/>
        <v>0</v>
      </c>
    </row>
    <row r="81" spans="1:17" ht="20.25">
      <c r="A81" s="41" t="s">
        <v>53</v>
      </c>
      <c r="B81" s="34">
        <f>(C80*100)/F80</f>
        <v>100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20.25">
      <c r="A82" s="41" t="s">
        <v>54</v>
      </c>
      <c r="B82" s="34">
        <f>(D80*100)/G80</f>
        <v>100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20.25">
      <c r="A83" s="41" t="s">
        <v>55</v>
      </c>
      <c r="B83" s="34">
        <f>(E80*100)/H80</f>
        <v>97.91666666666667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20.25">
      <c r="A84" s="42" t="s">
        <v>56</v>
      </c>
      <c r="B84" s="48">
        <f>SUM(B81:B83)/3</f>
        <v>99.30555555555556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8" customHeight="1">
      <c r="A85" s="78" t="s">
        <v>21</v>
      </c>
      <c r="B85" s="79"/>
      <c r="C85" s="17">
        <f>I14</f>
        <v>74</v>
      </c>
      <c r="D85" s="17">
        <f>J14</f>
        <v>115</v>
      </c>
      <c r="E85" s="17">
        <f>K14</f>
        <v>122</v>
      </c>
      <c r="F85" s="17">
        <f>I85-L85-O85</f>
        <v>78</v>
      </c>
      <c r="G85" s="17">
        <f>J85-M85-P85</f>
        <v>113</v>
      </c>
      <c r="H85" s="17">
        <f>K85-N85-Q85</f>
        <v>132</v>
      </c>
      <c r="I85" s="17">
        <f>F14</f>
        <v>86</v>
      </c>
      <c r="J85" s="17">
        <f>G14</f>
        <v>128</v>
      </c>
      <c r="K85" s="17">
        <f>H14</f>
        <v>158</v>
      </c>
      <c r="L85" s="17">
        <f aca="true" t="shared" si="7" ref="L85:Q85">L14</f>
        <v>7</v>
      </c>
      <c r="M85" s="17">
        <f t="shared" si="7"/>
        <v>12</v>
      </c>
      <c r="N85" s="17">
        <f t="shared" si="7"/>
        <v>26</v>
      </c>
      <c r="O85" s="17">
        <f t="shared" si="7"/>
        <v>1</v>
      </c>
      <c r="P85" s="17">
        <f t="shared" si="7"/>
        <v>3</v>
      </c>
      <c r="Q85" s="17">
        <f t="shared" si="7"/>
        <v>0</v>
      </c>
    </row>
    <row r="86" spans="1:17" ht="20.25">
      <c r="A86" s="41" t="s">
        <v>53</v>
      </c>
      <c r="B86" s="34">
        <f>(C85*100)/F85</f>
        <v>94.87179487179488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20.25">
      <c r="A87" s="41" t="s">
        <v>54</v>
      </c>
      <c r="B87" s="34">
        <f>(D85*100)/G85</f>
        <v>101.76991150442478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20.25">
      <c r="A88" s="41" t="s">
        <v>55</v>
      </c>
      <c r="B88" s="34">
        <f>(E85*100)/H85</f>
        <v>92.42424242424242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20.25">
      <c r="A89" s="42" t="s">
        <v>56</v>
      </c>
      <c r="B89" s="48">
        <f>SUM(B86:B88)/3</f>
        <v>96.3553162668207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18" customHeight="1">
      <c r="A90" s="78" t="s">
        <v>22</v>
      </c>
      <c r="B90" s="79"/>
      <c r="C90" s="17">
        <f>I15</f>
        <v>162</v>
      </c>
      <c r="D90" s="17">
        <f>J15</f>
        <v>177</v>
      </c>
      <c r="E90" s="17">
        <f>K15</f>
        <v>239</v>
      </c>
      <c r="F90" s="17">
        <f>I90-L90-O90</f>
        <v>162</v>
      </c>
      <c r="G90" s="17">
        <f>J90-M90-P90</f>
        <v>97</v>
      </c>
      <c r="H90" s="17">
        <f>K90-N90-Q90</f>
        <v>240</v>
      </c>
      <c r="I90" s="17">
        <f>F15</f>
        <v>162</v>
      </c>
      <c r="J90" s="17">
        <f>G15</f>
        <v>100</v>
      </c>
      <c r="K90" s="17">
        <f>H15</f>
        <v>242</v>
      </c>
      <c r="L90" s="17">
        <f aca="true" t="shared" si="8" ref="L90:Q90">L15</f>
        <v>0</v>
      </c>
      <c r="M90" s="17">
        <f t="shared" si="8"/>
        <v>2</v>
      </c>
      <c r="N90" s="17">
        <f t="shared" si="8"/>
        <v>2</v>
      </c>
      <c r="O90" s="17">
        <f t="shared" si="8"/>
        <v>0</v>
      </c>
      <c r="P90" s="17">
        <f t="shared" si="8"/>
        <v>1</v>
      </c>
      <c r="Q90" s="17">
        <f t="shared" si="8"/>
        <v>0</v>
      </c>
    </row>
    <row r="91" spans="1:17" ht="18" customHeight="1">
      <c r="A91" s="41" t="s">
        <v>53</v>
      </c>
      <c r="B91" s="34">
        <f>(C90*100)/F90</f>
        <v>100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8" customHeight="1">
      <c r="A92" s="41" t="s">
        <v>54</v>
      </c>
      <c r="B92" s="34">
        <f>(D90*100)/G90</f>
        <v>182.4742268041237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20.25">
      <c r="A93" s="41" t="s">
        <v>55</v>
      </c>
      <c r="B93" s="34">
        <f>(E90*100)/H90</f>
        <v>99.58333333333333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20.25">
      <c r="A94" s="42" t="s">
        <v>56</v>
      </c>
      <c r="B94" s="48">
        <f>SUM(B91:B93)/3</f>
        <v>127.352520045819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ht="18" customHeight="1">
      <c r="A95" s="78" t="s">
        <v>23</v>
      </c>
      <c r="B95" s="79"/>
      <c r="C95" s="17">
        <f>I16</f>
        <v>188</v>
      </c>
      <c r="D95" s="17">
        <f>J16</f>
        <v>167</v>
      </c>
      <c r="E95" s="17">
        <f>K16</f>
        <v>229</v>
      </c>
      <c r="F95" s="17">
        <f>I95-L95-O95</f>
        <v>87</v>
      </c>
      <c r="G95" s="17">
        <f>J95-M95-P95</f>
        <v>111</v>
      </c>
      <c r="H95" s="17">
        <f>K95-N95-Q95</f>
        <v>126</v>
      </c>
      <c r="I95" s="17">
        <f>F16</f>
        <v>192</v>
      </c>
      <c r="J95" s="17">
        <f>G16</f>
        <v>182</v>
      </c>
      <c r="K95" s="17">
        <f>H16</f>
        <v>235</v>
      </c>
      <c r="L95" s="17">
        <f aca="true" t="shared" si="9" ref="L95:Q95">L16</f>
        <v>4</v>
      </c>
      <c r="M95" s="17">
        <f t="shared" si="9"/>
        <v>10</v>
      </c>
      <c r="N95" s="17">
        <f t="shared" si="9"/>
        <v>11</v>
      </c>
      <c r="O95" s="17">
        <f t="shared" si="9"/>
        <v>101</v>
      </c>
      <c r="P95" s="17">
        <f t="shared" si="9"/>
        <v>61</v>
      </c>
      <c r="Q95" s="17">
        <f t="shared" si="9"/>
        <v>98</v>
      </c>
    </row>
    <row r="96" spans="1:17" ht="20.25">
      <c r="A96" s="41" t="s">
        <v>53</v>
      </c>
      <c r="B96" s="34">
        <f>(C95*100)/F95</f>
        <v>216.09195402298852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20.25">
      <c r="A97" s="41" t="s">
        <v>54</v>
      </c>
      <c r="B97" s="34">
        <f>(D95*100)/G95</f>
        <v>150.45045045045046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20.25">
      <c r="A98" s="41" t="s">
        <v>55</v>
      </c>
      <c r="B98" s="34">
        <f>(E95*100)/H95</f>
        <v>181.74603174603175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20.25">
      <c r="A99" s="42" t="s">
        <v>56</v>
      </c>
      <c r="B99" s="48">
        <f>SUM(B96:B98)/3</f>
        <v>182.76281207315688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18" customHeight="1">
      <c r="A100" s="78" t="s">
        <v>24</v>
      </c>
      <c r="B100" s="79"/>
      <c r="C100" s="17">
        <f>I17</f>
        <v>61</v>
      </c>
      <c r="D100" s="17">
        <f>J17</f>
        <v>46</v>
      </c>
      <c r="E100" s="17">
        <f>K17</f>
        <v>59</v>
      </c>
      <c r="F100" s="17">
        <f>I100-L100-O100</f>
        <v>61</v>
      </c>
      <c r="G100" s="17">
        <f>J100-M100-P100</f>
        <v>46</v>
      </c>
      <c r="H100" s="17">
        <f>K100-N100-Q100</f>
        <v>57</v>
      </c>
      <c r="I100" s="17">
        <f>F17</f>
        <v>67</v>
      </c>
      <c r="J100" s="17">
        <f>G17</f>
        <v>56</v>
      </c>
      <c r="K100" s="17">
        <f>H17</f>
        <v>65</v>
      </c>
      <c r="L100" s="17">
        <f aca="true" t="shared" si="10" ref="L100:Q100">L17</f>
        <v>6</v>
      </c>
      <c r="M100" s="17">
        <f t="shared" si="10"/>
        <v>10</v>
      </c>
      <c r="N100" s="17">
        <f t="shared" si="10"/>
        <v>6</v>
      </c>
      <c r="O100" s="17">
        <f t="shared" si="10"/>
        <v>0</v>
      </c>
      <c r="P100" s="17">
        <f t="shared" si="10"/>
        <v>0</v>
      </c>
      <c r="Q100" s="17">
        <f t="shared" si="10"/>
        <v>2</v>
      </c>
    </row>
    <row r="101" spans="1:17" ht="20.25">
      <c r="A101" s="41" t="s">
        <v>53</v>
      </c>
      <c r="B101" s="34">
        <f>(C100*100)/F100</f>
        <v>100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20.25">
      <c r="A102" s="41" t="s">
        <v>54</v>
      </c>
      <c r="B102" s="34">
        <f>(D100*100)/G100</f>
        <v>100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20.25">
      <c r="A103" s="41" t="s">
        <v>55</v>
      </c>
      <c r="B103" s="34">
        <f>(E100*100)/H100</f>
        <v>103.50877192982456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20.25">
      <c r="A104" s="42" t="s">
        <v>56</v>
      </c>
      <c r="B104" s="48">
        <f>SUM(B101:B103)/3</f>
        <v>101.16959064327484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20.25">
      <c r="A105" s="56" t="s">
        <v>25</v>
      </c>
      <c r="B105" s="57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ht="20.25" customHeight="1">
      <c r="A106" s="78" t="s">
        <v>26</v>
      </c>
      <c r="B106" s="79"/>
      <c r="C106" s="17">
        <f>I19</f>
        <v>175</v>
      </c>
      <c r="D106" s="17">
        <f>J19</f>
        <v>293</v>
      </c>
      <c r="E106" s="17">
        <f>K19</f>
        <v>361</v>
      </c>
      <c r="F106" s="17">
        <f>I106-L106-O106</f>
        <v>222</v>
      </c>
      <c r="G106" s="17">
        <f>J106-M106-P106</f>
        <v>339</v>
      </c>
      <c r="H106" s="17">
        <f>K106-N106-Q106</f>
        <v>496</v>
      </c>
      <c r="I106" s="17">
        <f>F19</f>
        <v>248</v>
      </c>
      <c r="J106" s="17">
        <f>G19</f>
        <v>416</v>
      </c>
      <c r="K106" s="17">
        <f>H19</f>
        <v>634</v>
      </c>
      <c r="L106" s="17">
        <f aca="true" t="shared" si="11" ref="L106:Q106">L19</f>
        <v>25</v>
      </c>
      <c r="M106" s="17">
        <f t="shared" si="11"/>
        <v>73</v>
      </c>
      <c r="N106" s="17">
        <f t="shared" si="11"/>
        <v>129</v>
      </c>
      <c r="O106" s="17">
        <f t="shared" si="11"/>
        <v>1</v>
      </c>
      <c r="P106" s="17">
        <f t="shared" si="11"/>
        <v>4</v>
      </c>
      <c r="Q106" s="17">
        <f t="shared" si="11"/>
        <v>9</v>
      </c>
    </row>
    <row r="107" spans="1:17" ht="20.25">
      <c r="A107" s="41" t="s">
        <v>53</v>
      </c>
      <c r="B107" s="34">
        <f>(C106*100)/F106</f>
        <v>78.82882882882883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20.25">
      <c r="A108" s="41" t="s">
        <v>54</v>
      </c>
      <c r="B108" s="34">
        <f>(D106*100)/G106</f>
        <v>86.4306784660767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20.25">
      <c r="A109" s="41" t="s">
        <v>55</v>
      </c>
      <c r="B109" s="34">
        <f>(E106*100)/H106</f>
        <v>72.78225806451613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20.25">
      <c r="A110" s="42" t="s">
        <v>56</v>
      </c>
      <c r="B110" s="48">
        <f>SUM(B107:B109)/3</f>
        <v>79.34725511980722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ht="18" customHeight="1">
      <c r="A111" s="78" t="s">
        <v>27</v>
      </c>
      <c r="B111" s="79"/>
      <c r="C111" s="17">
        <f>I20</f>
        <v>4</v>
      </c>
      <c r="D111" s="17">
        <f>J20</f>
        <v>174</v>
      </c>
      <c r="E111" s="17">
        <f>K20</f>
        <v>263</v>
      </c>
      <c r="F111" s="17">
        <f>I111-L111-O111</f>
        <v>4</v>
      </c>
      <c r="G111" s="17">
        <f>J111-M111-P111</f>
        <v>186</v>
      </c>
      <c r="H111" s="17">
        <f>K111-N111-Q111</f>
        <v>271</v>
      </c>
      <c r="I111" s="17">
        <f>F20</f>
        <v>4</v>
      </c>
      <c r="J111" s="17">
        <f>G20</f>
        <v>196</v>
      </c>
      <c r="K111" s="17">
        <f>H20</f>
        <v>316</v>
      </c>
      <c r="L111" s="17">
        <f aca="true" t="shared" si="12" ref="L111:Q111">L20</f>
        <v>0</v>
      </c>
      <c r="M111" s="17">
        <f t="shared" si="12"/>
        <v>9</v>
      </c>
      <c r="N111" s="17">
        <f t="shared" si="12"/>
        <v>43</v>
      </c>
      <c r="O111" s="17">
        <f t="shared" si="12"/>
        <v>0</v>
      </c>
      <c r="P111" s="17">
        <f t="shared" si="12"/>
        <v>1</v>
      </c>
      <c r="Q111" s="17">
        <f t="shared" si="12"/>
        <v>2</v>
      </c>
    </row>
    <row r="112" spans="1:17" ht="20.25">
      <c r="A112" s="41" t="s">
        <v>53</v>
      </c>
      <c r="B112" s="34">
        <f>(C111*100)/F111</f>
        <v>100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20.25">
      <c r="A113" s="41" t="s">
        <v>54</v>
      </c>
      <c r="B113" s="34">
        <f>(D111*100)/G111</f>
        <v>93.54838709677419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20.25">
      <c r="A114" s="41" t="s">
        <v>55</v>
      </c>
      <c r="B114" s="34">
        <f>(E111*100)/H111</f>
        <v>97.0479704797048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20.25">
      <c r="A115" s="42" t="s">
        <v>56</v>
      </c>
      <c r="B115" s="48">
        <f>SUM(B112:B114)/3</f>
        <v>96.86545252549301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ht="18" customHeight="1">
      <c r="A116" s="78" t="s">
        <v>28</v>
      </c>
      <c r="B116" s="79"/>
      <c r="C116" s="17">
        <f>I21</f>
        <v>363</v>
      </c>
      <c r="D116" s="17">
        <f>J21</f>
        <v>299</v>
      </c>
      <c r="E116" s="17">
        <f>K21</f>
        <v>339</v>
      </c>
      <c r="F116" s="17">
        <f>I116-L116-O116</f>
        <v>536</v>
      </c>
      <c r="G116" s="17">
        <f>J116-M116-P116</f>
        <v>355</v>
      </c>
      <c r="H116" s="17">
        <f>K116-N116-Q116</f>
        <v>450</v>
      </c>
      <c r="I116" s="17">
        <f>F21</f>
        <v>591</v>
      </c>
      <c r="J116" s="17">
        <f>G21</f>
        <v>416</v>
      </c>
      <c r="K116" s="17">
        <f>H21</f>
        <v>524</v>
      </c>
      <c r="L116" s="17">
        <f aca="true" t="shared" si="13" ref="L116:Q116">L21</f>
        <v>45</v>
      </c>
      <c r="M116" s="17">
        <f t="shared" si="13"/>
        <v>48</v>
      </c>
      <c r="N116" s="17">
        <f t="shared" si="13"/>
        <v>58</v>
      </c>
      <c r="O116" s="17">
        <f t="shared" si="13"/>
        <v>10</v>
      </c>
      <c r="P116" s="17">
        <f t="shared" si="13"/>
        <v>13</v>
      </c>
      <c r="Q116" s="17">
        <f t="shared" si="13"/>
        <v>16</v>
      </c>
    </row>
    <row r="117" spans="1:17" ht="20.25">
      <c r="A117" s="41" t="s">
        <v>53</v>
      </c>
      <c r="B117" s="34">
        <f>(C116*100)/F116</f>
        <v>67.72388059701493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20.25">
      <c r="A118" s="41" t="s">
        <v>54</v>
      </c>
      <c r="B118" s="34">
        <f>(D116*100)/G116</f>
        <v>84.22535211267606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20.25">
      <c r="A119" s="41" t="s">
        <v>55</v>
      </c>
      <c r="B119" s="34">
        <f>(E116*100)/H116</f>
        <v>75.33333333333333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20.25">
      <c r="A120" s="42" t="s">
        <v>56</v>
      </c>
      <c r="B120" s="48">
        <f>SUM(B117:B119)/3</f>
        <v>75.76085534767476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8" customHeight="1">
      <c r="A121" s="78" t="s">
        <v>29</v>
      </c>
      <c r="B121" s="79"/>
      <c r="C121" s="17">
        <f>I22</f>
        <v>44</v>
      </c>
      <c r="D121" s="17">
        <f>J22</f>
        <v>174</v>
      </c>
      <c r="E121" s="17">
        <f>K22</f>
        <v>60</v>
      </c>
      <c r="F121" s="17">
        <f>I121-L121-O121</f>
        <v>41</v>
      </c>
      <c r="G121" s="17">
        <f>J121-M121-P121</f>
        <v>186</v>
      </c>
      <c r="H121" s="17">
        <f>K121-N121-Q121</f>
        <v>54</v>
      </c>
      <c r="I121" s="17">
        <f>F22</f>
        <v>47</v>
      </c>
      <c r="J121" s="17">
        <f>G22</f>
        <v>196</v>
      </c>
      <c r="K121" s="17">
        <f>H22</f>
        <v>66</v>
      </c>
      <c r="L121" s="17">
        <f aca="true" t="shared" si="14" ref="L121:Q121">L22</f>
        <v>3</v>
      </c>
      <c r="M121" s="17">
        <f t="shared" si="14"/>
        <v>9</v>
      </c>
      <c r="N121" s="17">
        <f t="shared" si="14"/>
        <v>11</v>
      </c>
      <c r="O121" s="17">
        <f t="shared" si="14"/>
        <v>3</v>
      </c>
      <c r="P121" s="17">
        <f t="shared" si="14"/>
        <v>1</v>
      </c>
      <c r="Q121" s="17">
        <f t="shared" si="14"/>
        <v>1</v>
      </c>
    </row>
    <row r="122" spans="1:17" ht="20.25">
      <c r="A122" s="41" t="s">
        <v>53</v>
      </c>
      <c r="B122" s="34">
        <f>(C121*100)/F121</f>
        <v>107.3170731707317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20.25">
      <c r="A123" s="41" t="s">
        <v>54</v>
      </c>
      <c r="B123" s="34">
        <f>(D121*100)/G121</f>
        <v>93.54838709677419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20.25">
      <c r="A124" s="41" t="s">
        <v>55</v>
      </c>
      <c r="B124" s="34">
        <f>(E121*100)/H121</f>
        <v>111.11111111111111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20.25">
      <c r="A125" s="42" t="s">
        <v>56</v>
      </c>
      <c r="B125" s="48">
        <f>SUM(B122:B124)/3</f>
        <v>103.992190459539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ht="18" customHeight="1">
      <c r="A126" s="78" t="s">
        <v>30</v>
      </c>
      <c r="B126" s="79"/>
      <c r="C126" s="17">
        <f>I23</f>
        <v>20</v>
      </c>
      <c r="D126" s="17">
        <f>J23</f>
        <v>77</v>
      </c>
      <c r="E126" s="17">
        <f>K23</f>
        <v>39</v>
      </c>
      <c r="F126" s="17">
        <f>I126-L126-O126</f>
        <v>28</v>
      </c>
      <c r="G126" s="17">
        <f>J126-M126-P126</f>
        <v>94</v>
      </c>
      <c r="H126" s="17">
        <f>K126-N126-Q126</f>
        <v>61</v>
      </c>
      <c r="I126" s="17">
        <f>F23</f>
        <v>87</v>
      </c>
      <c r="J126" s="17">
        <f>G23</f>
        <v>122</v>
      </c>
      <c r="K126" s="17">
        <f>H23</f>
        <v>161</v>
      </c>
      <c r="L126" s="17">
        <f aca="true" t="shared" si="15" ref="L126:Q126">L23</f>
        <v>57</v>
      </c>
      <c r="M126" s="17">
        <f t="shared" si="15"/>
        <v>27</v>
      </c>
      <c r="N126" s="17">
        <f t="shared" si="15"/>
        <v>99</v>
      </c>
      <c r="O126" s="17">
        <f t="shared" si="15"/>
        <v>2</v>
      </c>
      <c r="P126" s="17">
        <f t="shared" si="15"/>
        <v>1</v>
      </c>
      <c r="Q126" s="17">
        <f t="shared" si="15"/>
        <v>1</v>
      </c>
    </row>
    <row r="127" spans="1:17" ht="20.25">
      <c r="A127" s="41" t="s">
        <v>53</v>
      </c>
      <c r="B127" s="34">
        <f>(C126*100)/F126</f>
        <v>71.42857142857143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20.25">
      <c r="A128" s="41" t="s">
        <v>54</v>
      </c>
      <c r="B128" s="34">
        <f>(D126*100)/G126</f>
        <v>81.91489361702128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20.25">
      <c r="A129" s="41" t="s">
        <v>55</v>
      </c>
      <c r="B129" s="34">
        <f>(E126*100)/H126</f>
        <v>63.9344262295082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20.25">
      <c r="A130" s="42" t="s">
        <v>56</v>
      </c>
      <c r="B130" s="48">
        <f>SUM(B127:B129)/3</f>
        <v>72.42596375836698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ht="20.25" customHeight="1">
      <c r="A131" s="78" t="s">
        <v>31</v>
      </c>
      <c r="B131" s="79"/>
      <c r="C131" s="17">
        <f>I24</f>
        <v>219</v>
      </c>
      <c r="D131" s="17">
        <f>J24</f>
        <v>339</v>
      </c>
      <c r="E131" s="17">
        <f>K24</f>
        <v>186</v>
      </c>
      <c r="F131" s="17">
        <f>I131-L131-O131</f>
        <v>270</v>
      </c>
      <c r="G131" s="17">
        <f>J131-M131-P131</f>
        <v>398</v>
      </c>
      <c r="H131" s="17">
        <f>K131-N131-Q131</f>
        <v>256</v>
      </c>
      <c r="I131" s="17">
        <f>F24</f>
        <v>280</v>
      </c>
      <c r="J131" s="17">
        <f>G24</f>
        <v>443</v>
      </c>
      <c r="K131" s="17">
        <f>H24</f>
        <v>323</v>
      </c>
      <c r="L131" s="17">
        <f aca="true" t="shared" si="16" ref="L131:Q131">L24</f>
        <v>8</v>
      </c>
      <c r="M131" s="17">
        <f t="shared" si="16"/>
        <v>45</v>
      </c>
      <c r="N131" s="17">
        <f t="shared" si="16"/>
        <v>64</v>
      </c>
      <c r="O131" s="17">
        <f t="shared" si="16"/>
        <v>2</v>
      </c>
      <c r="P131" s="17">
        <f t="shared" si="16"/>
        <v>0</v>
      </c>
      <c r="Q131" s="17">
        <f t="shared" si="16"/>
        <v>3</v>
      </c>
    </row>
    <row r="132" spans="1:17" s="10" customFormat="1" ht="20.25">
      <c r="A132" s="41" t="s">
        <v>53</v>
      </c>
      <c r="B132" s="34">
        <f>(C131*100)/F131</f>
        <v>81.11111111111111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s="10" customFormat="1" ht="20.25">
      <c r="A133" s="41" t="s">
        <v>54</v>
      </c>
      <c r="B133" s="34">
        <f>(D131*100)/G131</f>
        <v>85.17587939698493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s="10" customFormat="1" ht="20.25">
      <c r="A134" s="41" t="s">
        <v>55</v>
      </c>
      <c r="B134" s="34">
        <f>(E131*100)/H131</f>
        <v>72.65625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s="10" customFormat="1" ht="21" thickBot="1">
      <c r="A135" s="42" t="s">
        <v>56</v>
      </c>
      <c r="B135" s="48">
        <f>SUM(B132:B134)/3</f>
        <v>79.64774683603201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50" customFormat="1" ht="18.75" thickTop="1">
      <c r="A136" s="71" t="s">
        <v>32</v>
      </c>
      <c r="B136" s="72"/>
      <c r="C136" s="49">
        <f>SUM(C49:C135)</f>
        <v>2273</v>
      </c>
      <c r="D136" s="49">
        <f>SUM(D49:D135)</f>
        <v>2858</v>
      </c>
      <c r="E136" s="49">
        <f>SUM(E49:E135)</f>
        <v>3128</v>
      </c>
      <c r="F136" s="49">
        <f>I136-L136-O136</f>
        <v>2675</v>
      </c>
      <c r="G136" s="49">
        <f>J136-M136-P136</f>
        <v>3025</v>
      </c>
      <c r="H136" s="49">
        <f>K136-N136-Q136</f>
        <v>3514</v>
      </c>
      <c r="I136" s="49">
        <f>SUM(I49:I135)</f>
        <v>3224</v>
      </c>
      <c r="J136" s="49">
        <f>SUM(J49:J135)</f>
        <v>3621</v>
      </c>
      <c r="K136" s="49">
        <f>SUM(K49:K135)</f>
        <v>4503</v>
      </c>
      <c r="L136" s="49">
        <f>SUM(L49:L135)</f>
        <v>409</v>
      </c>
      <c r="M136" s="49">
        <f>SUM(M49:M135)</f>
        <v>496</v>
      </c>
      <c r="N136" s="49">
        <f>SUM(N49:N135)</f>
        <v>828</v>
      </c>
      <c r="O136" s="49">
        <f>SUM(O49:O135)</f>
        <v>140</v>
      </c>
      <c r="P136" s="49">
        <f>SUM(P49:P135)</f>
        <v>100</v>
      </c>
      <c r="Q136" s="49">
        <f>SUM(Q49:Q135)</f>
        <v>161</v>
      </c>
    </row>
    <row r="137" spans="1:17" ht="20.25" customHeight="1">
      <c r="A137" s="30" t="s">
        <v>53</v>
      </c>
      <c r="B137" s="38">
        <f>(C136*100)/F136</f>
        <v>84.97196261682242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ht="20.25">
      <c r="A138" s="30" t="s">
        <v>54</v>
      </c>
      <c r="B138" s="38">
        <f>(D136*100)/G136</f>
        <v>94.47933884297521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1:17" ht="21" thickBot="1">
      <c r="A139" s="30" t="s">
        <v>55</v>
      </c>
      <c r="B139" s="39">
        <f>(E136*100)/H136</f>
        <v>89.0153671030165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21.75" thickBot="1" thickTop="1">
      <c r="A140" s="43" t="s">
        <v>56</v>
      </c>
      <c r="B140" s="51">
        <f>SUM(B137:B139)/3</f>
        <v>89.48888952093803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ht="21" thickTop="1"/>
  </sheetData>
  <sheetProtection/>
  <mergeCells count="64">
    <mergeCell ref="A121:B121"/>
    <mergeCell ref="A126:B126"/>
    <mergeCell ref="A85:B85"/>
    <mergeCell ref="A90:B90"/>
    <mergeCell ref="A95:B95"/>
    <mergeCell ref="A100:B100"/>
    <mergeCell ref="A106:B106"/>
    <mergeCell ref="A111:B111"/>
    <mergeCell ref="A105:B105"/>
    <mergeCell ref="A59:B59"/>
    <mergeCell ref="A64:B64"/>
    <mergeCell ref="A69:B69"/>
    <mergeCell ref="A75:B75"/>
    <mergeCell ref="A116:B116"/>
    <mergeCell ref="C46:E46"/>
    <mergeCell ref="C41:Q41"/>
    <mergeCell ref="F46:H46"/>
    <mergeCell ref="I46:K46"/>
    <mergeCell ref="L46:N46"/>
    <mergeCell ref="O46:Q46"/>
    <mergeCell ref="F45:Q45"/>
    <mergeCell ref="A136:B136"/>
    <mergeCell ref="A44:Q44"/>
    <mergeCell ref="C45:E45"/>
    <mergeCell ref="B36:B37"/>
    <mergeCell ref="C36:I36"/>
    <mergeCell ref="A131:B131"/>
    <mergeCell ref="A45:B45"/>
    <mergeCell ref="A46:B47"/>
    <mergeCell ref="A48:B48"/>
    <mergeCell ref="A54:B54"/>
    <mergeCell ref="A74:B74"/>
    <mergeCell ref="A49:B49"/>
    <mergeCell ref="A80:B80"/>
    <mergeCell ref="C37:I37"/>
    <mergeCell ref="C39:L39"/>
    <mergeCell ref="C40:L40"/>
    <mergeCell ref="C29:Q29"/>
    <mergeCell ref="C31:Q31"/>
    <mergeCell ref="C30:Q30"/>
    <mergeCell ref="C32:Q32"/>
    <mergeCell ref="C33:Q33"/>
    <mergeCell ref="C34:Q34"/>
    <mergeCell ref="A24:B24"/>
    <mergeCell ref="A25:B25"/>
    <mergeCell ref="A1:Q1"/>
    <mergeCell ref="A26:B26"/>
    <mergeCell ref="C27:Q27"/>
    <mergeCell ref="C28:Q28"/>
    <mergeCell ref="A2:B2"/>
    <mergeCell ref="A3:B4"/>
    <mergeCell ref="A5:B5"/>
    <mergeCell ref="A11:B11"/>
    <mergeCell ref="A18:B18"/>
    <mergeCell ref="C2:E2"/>
    <mergeCell ref="F2:H2"/>
    <mergeCell ref="I2:K2"/>
    <mergeCell ref="L2:N2"/>
    <mergeCell ref="O2:Q2"/>
    <mergeCell ref="C3:E3"/>
    <mergeCell ref="F3:H3"/>
    <mergeCell ref="I3:K3"/>
    <mergeCell ref="L3:N3"/>
    <mergeCell ref="O3:Q3"/>
  </mergeCells>
  <printOptions/>
  <pageMargins left="0.07874015748031496" right="0.07874015748031496" top="0.5905511811023623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TongTeng</dc:creator>
  <cp:keywords/>
  <dc:description/>
  <cp:lastModifiedBy>Mumu Puru</cp:lastModifiedBy>
  <cp:lastPrinted>2011-09-07T01:56:16Z</cp:lastPrinted>
  <dcterms:created xsi:type="dcterms:W3CDTF">2011-09-06T13:48:20Z</dcterms:created>
  <dcterms:modified xsi:type="dcterms:W3CDTF">2011-09-07T09:54:31Z</dcterms:modified>
  <cp:category/>
  <cp:version/>
  <cp:contentType/>
  <cp:contentStatus/>
</cp:coreProperties>
</file>